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640" windowHeight="11565" firstSheet="1" activeTab="1"/>
  </bookViews>
  <sheets>
    <sheet name="人工成本预算表" sheetId="1" state="hidden" r:id="rId1"/>
    <sheet name="人员薪资" sheetId="2" r:id="rId2"/>
  </sheets>
  <definedNames>
    <definedName name="_xlnm._FilterDatabase" localSheetId="1" hidden="1">'人员薪资'!$A$3:$L$73</definedName>
    <definedName name="_xlnm.Print_Titles" localSheetId="1">'人员薪资'!$3:$3</definedName>
  </definedNames>
  <calcPr fullCalcOnLoad="1"/>
</workbook>
</file>

<file path=xl/sharedStrings.xml><?xml version="1.0" encoding="utf-8"?>
<sst xmlns="http://schemas.openxmlformats.org/spreadsheetml/2006/main" count="667" uniqueCount="339">
  <si>
    <t>人工成本预算表</t>
  </si>
  <si>
    <t>编制单位：医疗应急救援中心</t>
  </si>
  <si>
    <t>项    目</t>
  </si>
  <si>
    <t>2019年预计</t>
  </si>
  <si>
    <t>一、从业人员人工成本总额</t>
  </si>
  <si>
    <t xml:space="preserve">        人均人工成本    </t>
  </si>
  <si>
    <t xml:space="preserve"> 1、工资总额</t>
  </si>
  <si>
    <t xml:space="preserve">    人均工资总额 </t>
  </si>
  <si>
    <t xml:space="preserve"> 2、保险费用</t>
  </si>
  <si>
    <r>
      <rPr>
        <sz val="10"/>
        <rFont val="宋体"/>
        <family val="0"/>
      </rPr>
      <t xml:space="preserve">    其中:社会保险</t>
    </r>
    <r>
      <rPr>
        <sz val="10"/>
        <color indexed="10"/>
        <rFont val="宋体"/>
        <family val="0"/>
      </rPr>
      <t>（单位）</t>
    </r>
  </si>
  <si>
    <t xml:space="preserve">         企业年金</t>
  </si>
  <si>
    <t xml:space="preserve">         补充医疗保险</t>
  </si>
  <si>
    <t xml:space="preserve">         其他</t>
  </si>
  <si>
    <t xml:space="preserve"> 3、住房费用</t>
  </si>
  <si>
    <r>
      <rPr>
        <sz val="10"/>
        <rFont val="宋体"/>
        <family val="0"/>
      </rPr>
      <t xml:space="preserve">    其中:基本住房公积金</t>
    </r>
    <r>
      <rPr>
        <sz val="10"/>
        <color indexed="10"/>
        <rFont val="宋体"/>
        <family val="0"/>
      </rPr>
      <t>（单位）</t>
    </r>
  </si>
  <si>
    <r>
      <rPr>
        <sz val="10"/>
        <rFont val="宋体"/>
        <family val="0"/>
      </rPr>
      <t xml:space="preserve"> 4、福利费用</t>
    </r>
    <r>
      <rPr>
        <sz val="10"/>
        <color indexed="10"/>
        <rFont val="宋体"/>
        <family val="0"/>
      </rPr>
      <t>（按260元/人/月餐补）</t>
    </r>
  </si>
  <si>
    <r>
      <rPr>
        <sz val="10"/>
        <rFont val="宋体"/>
        <family val="0"/>
      </rPr>
      <t xml:space="preserve"> 5、教育经费</t>
    </r>
    <r>
      <rPr>
        <sz val="10"/>
        <color indexed="10"/>
        <rFont val="宋体"/>
        <family val="0"/>
      </rPr>
      <t>（19年按照2.5%的工资总额计提）</t>
    </r>
  </si>
  <si>
    <t xml:space="preserve"> 6、夜班费</t>
  </si>
  <si>
    <t xml:space="preserve"> 7、中长期激励费用（培训费用48.58万元，其中20万元从教育经费中计提）</t>
  </si>
  <si>
    <t xml:space="preserve"> 8、其他人工成本</t>
  </si>
  <si>
    <t>(一)在岗职工人工成本总额</t>
  </si>
  <si>
    <t xml:space="preserve">     其中:领导人员 </t>
  </si>
  <si>
    <t xml:space="preserve"> 2、人均工资总额</t>
  </si>
  <si>
    <t xml:space="preserve">     其中:领导人员</t>
  </si>
  <si>
    <t>(二)劳务派遣人员人工成本总额</t>
  </si>
  <si>
    <t xml:space="preserve">      其中:本企业直接发放</t>
  </si>
  <si>
    <t xml:space="preserve">           劳务派遣公司发放</t>
  </si>
  <si>
    <t>(三)其他从业人员人工成本总额</t>
  </si>
  <si>
    <t>二、职工人数情况（人）</t>
  </si>
  <si>
    <t>--</t>
  </si>
  <si>
    <t xml:space="preserve">   从业人员平均人数</t>
  </si>
  <si>
    <t xml:space="preserve">    1、在岗职工平均人数</t>
  </si>
  <si>
    <t xml:space="preserve">        其中:领导人员</t>
  </si>
  <si>
    <t xml:space="preserve">    2、劳务派遣人员平均人数</t>
  </si>
  <si>
    <t xml:space="preserve">    3、其他从业人员平均人数</t>
  </si>
  <si>
    <t>三、人工成本投入产出效益情况</t>
  </si>
  <si>
    <t>（一）财务指标</t>
  </si>
  <si>
    <t xml:space="preserve">    1、营业收入</t>
  </si>
  <si>
    <t xml:space="preserve">       其中:主营业务收入</t>
  </si>
  <si>
    <t xml:space="preserve">    2、成本费用总额</t>
  </si>
  <si>
    <t xml:space="preserve">    3、利润总额</t>
  </si>
  <si>
    <t>（二）从业人员人工成本效益指标</t>
  </si>
  <si>
    <t xml:space="preserve">    1、从业人员人均利润</t>
  </si>
  <si>
    <t xml:space="preserve">    2、从业人员人均营业收入</t>
  </si>
  <si>
    <t xml:space="preserve">    3、人工成本含率(人工成本占总成本比例,%)</t>
  </si>
  <si>
    <r>
      <rPr>
        <sz val="10"/>
        <rFont val="宋体"/>
        <family val="0"/>
      </rPr>
      <t xml:space="preserve">    4、</t>
    </r>
    <r>
      <rPr>
        <sz val="10"/>
        <rFont val="宋体"/>
        <family val="0"/>
      </rPr>
      <t>人工成本占主营业务收入比率（%）</t>
    </r>
  </si>
  <si>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5</t>
    </r>
    <r>
      <rPr>
        <sz val="10"/>
        <rFont val="宋体"/>
        <family val="0"/>
      </rPr>
      <t>、人工成本利润率（%）</t>
    </r>
  </si>
  <si>
    <t>学部</t>
  </si>
  <si>
    <t>科室</t>
  </si>
  <si>
    <t>岗位
名称</t>
  </si>
  <si>
    <t>岗位
代码</t>
  </si>
  <si>
    <t>学历条件</t>
  </si>
  <si>
    <t>专业条件</t>
  </si>
  <si>
    <t>其他资格条件</t>
  </si>
  <si>
    <t>招聘
人数</t>
  </si>
  <si>
    <t>开考
比例</t>
  </si>
  <si>
    <t>合计</t>
  </si>
  <si>
    <t>备注</t>
  </si>
  <si>
    <t>本科及以上学历</t>
  </si>
  <si>
    <t>电子信息工程、生物医学工程、医学影像工程、电子科学与技术</t>
  </si>
  <si>
    <t>综合办</t>
  </si>
  <si>
    <t>干事</t>
  </si>
  <si>
    <t>中文文秘类、公共管理类</t>
  </si>
  <si>
    <t>笔试50%
面试50%</t>
  </si>
  <si>
    <t>6-9</t>
  </si>
  <si>
    <t>医务处</t>
  </si>
  <si>
    <t>临床医学、社会医学与卫生事业管理、卫生事业管理</t>
  </si>
  <si>
    <t>8-10</t>
  </si>
  <si>
    <t>护理部</t>
  </si>
  <si>
    <t>笔试40%
技能30%
面试30%</t>
  </si>
  <si>
    <t>员工</t>
  </si>
  <si>
    <t>财务管理、会计、财务会计与审计、会计学、会计电算化</t>
  </si>
  <si>
    <t>6-8</t>
  </si>
  <si>
    <t>土木工程、给水排水工程、给水排水，给排水工程，工民建，工程管理、质量管理工程</t>
  </si>
  <si>
    <t>临床</t>
  </si>
  <si>
    <t>大内科</t>
  </si>
  <si>
    <t>副主任</t>
  </si>
  <si>
    <t>20-30</t>
  </si>
  <si>
    <t>主治医师</t>
  </si>
  <si>
    <t>15-25</t>
  </si>
  <si>
    <t>医师</t>
  </si>
  <si>
    <t>35周岁以下，具有执业医师资格证书或通过执业医师资格考试。</t>
  </si>
  <si>
    <t>10-20</t>
  </si>
  <si>
    <t>大外科</t>
  </si>
  <si>
    <t>急诊科</t>
  </si>
  <si>
    <t>临床医学、急诊医学及相关专业、内科学各专业、外科学各专业</t>
  </si>
  <si>
    <t>25-35</t>
  </si>
  <si>
    <t>大专及以上学历，临床医学、急诊相关专业，具有中级及以上职称，在二级及以上综合医院急诊科工作3年及以上。</t>
  </si>
  <si>
    <t>15-20</t>
  </si>
  <si>
    <t>麻醉手术部</t>
  </si>
  <si>
    <t>麻醉学、临床医学</t>
  </si>
  <si>
    <t>具有麻醉专业高级职称（硕士学历可放宽到中级职称），二级及以上综合医院麻醉科5年及以上工作经历。执业资格符合要求。</t>
  </si>
  <si>
    <t>主任</t>
  </si>
  <si>
    <t>医学类、管理类相关专业</t>
  </si>
  <si>
    <t>具有中级及以上职称，沟通协调能力强，在二级及以上综合医院5年及以上工作经历。</t>
  </si>
  <si>
    <t>主检医师</t>
  </si>
  <si>
    <t>临床医学、内科学各专业、外科学各专业</t>
  </si>
  <si>
    <t>外科或内科副高及以上职称。</t>
  </si>
  <si>
    <t>15-18</t>
  </si>
  <si>
    <t>内科医师</t>
  </si>
  <si>
    <t>临床医学、内科学各专业</t>
  </si>
  <si>
    <t>35周岁以下，执业资格符合要求</t>
  </si>
  <si>
    <t>12-15</t>
  </si>
  <si>
    <t>外科医师</t>
  </si>
  <si>
    <t>临床医学、外科学各专业</t>
  </si>
  <si>
    <t>妇科医师</t>
  </si>
  <si>
    <t>临床医学、妇产科学</t>
  </si>
  <si>
    <t>眼科医师</t>
  </si>
  <si>
    <t>临床医学、眼科学</t>
  </si>
  <si>
    <t>五官科医师
（耳鼻喉和口腔）</t>
  </si>
  <si>
    <t>临床医学、耳鼻喉科学、口腔医学</t>
  </si>
  <si>
    <t>B超医师</t>
  </si>
  <si>
    <t>临床医学、医学影像学、核医学与医学影像学</t>
  </si>
  <si>
    <t>35周岁以下，执业资格符合要求，具有超声大型设备上岗证。</t>
  </si>
  <si>
    <t>心电图技师</t>
  </si>
  <si>
    <t>全日制专科及以上学历</t>
  </si>
  <si>
    <t>护理学、高级护理、涉外护理、护理等相关专业，</t>
  </si>
  <si>
    <t>技师（DR）</t>
  </si>
  <si>
    <t>医学影像技术</t>
  </si>
  <si>
    <t>妇产科</t>
  </si>
  <si>
    <t>12-20</t>
  </si>
  <si>
    <t>五官科</t>
  </si>
  <si>
    <t>具有高级职称，具有符合岗位要求的执业资格，二级及以上综合医院5年及以上工作经历。</t>
  </si>
  <si>
    <t>耳鼻喉（口腔科）科医师</t>
  </si>
  <si>
    <t>中医科</t>
  </si>
  <si>
    <t>中医学、针灸推拿学</t>
  </si>
  <si>
    <t>职业病
与中毒科</t>
  </si>
  <si>
    <t>临床医学、内科学</t>
  </si>
  <si>
    <t>医技</t>
  </si>
  <si>
    <t>影像科</t>
  </si>
  <si>
    <t>医学影像学、影像医学与核医学、临床医学</t>
  </si>
  <si>
    <t>具有中级及以上职称，具有符合岗位要求的执业资格，二级及以上综合医院5年及以上工作经历。</t>
  </si>
  <si>
    <t>技师</t>
  </si>
  <si>
    <t>医学影像技术、医学影像、医学影像学、影像医学与核医学</t>
  </si>
  <si>
    <t>检验科</t>
  </si>
  <si>
    <t>医学检验相关专业</t>
  </si>
  <si>
    <t>主管技师</t>
  </si>
  <si>
    <t>主管检验技师职称，二级及以上综合医院检验科5年及以上工作经历。</t>
  </si>
  <si>
    <t>功能检查科</t>
  </si>
  <si>
    <t>具有中级及以上职称，具有符合岗位要求的执业资格，二级及以上综合医院功能检查科5年及以上工作经历。</t>
  </si>
  <si>
    <t>心电图医师</t>
  </si>
  <si>
    <t>超声科医师</t>
  </si>
  <si>
    <t>医学影像学、核医学与医学影像学</t>
  </si>
  <si>
    <t>具有符合岗位要求的执业资格或通过执业医师资格考试，具有超声大型设备上岗证。</t>
  </si>
  <si>
    <t>药剂科</t>
  </si>
  <si>
    <t>临床药学、药学、药剂学专业</t>
  </si>
  <si>
    <t>药师</t>
  </si>
  <si>
    <t>临床药学、药学、药剂学、中药学</t>
  </si>
  <si>
    <t>后勤</t>
  </si>
  <si>
    <t>临床医学、内科学、外科学</t>
  </si>
  <si>
    <t>3年及以上工作经历，具有符合要求的执业资格。</t>
  </si>
  <si>
    <t>护士</t>
  </si>
  <si>
    <t>驾驶员</t>
  </si>
  <si>
    <t>不限</t>
  </si>
  <si>
    <t>挂号收费处</t>
  </si>
  <si>
    <t>中专及以上学历</t>
  </si>
  <si>
    <t>水电工</t>
  </si>
  <si>
    <t>高中及以上学历</t>
  </si>
  <si>
    <t>仓库管理</t>
  </si>
  <si>
    <t>手术室</t>
  </si>
  <si>
    <t>护士长</t>
  </si>
  <si>
    <t>专科及以上学历</t>
  </si>
  <si>
    <t>护理学、高级护理、涉外护理、护理等相关专业</t>
  </si>
  <si>
    <t>具有中级及以上职称，二级及以上综合医院手术室5年及以上工作经历。</t>
  </si>
  <si>
    <t>10</t>
  </si>
  <si>
    <t>门、急诊科</t>
  </si>
  <si>
    <t>具有中级及以上职称，二级及以上综合医院急诊室5年及以上工作经历。</t>
  </si>
  <si>
    <t>12</t>
  </si>
  <si>
    <t>内、外科</t>
  </si>
  <si>
    <t>具有中级及以上职称，二级及以上综合医院5年及以上工作经历。</t>
  </si>
  <si>
    <t>临床护理</t>
  </si>
  <si>
    <t>临床护士</t>
  </si>
  <si>
    <t>体检中心</t>
  </si>
  <si>
    <t>导诊</t>
  </si>
  <si>
    <t>中心</t>
  </si>
  <si>
    <t>护理学、高级护理、涉外护理、护理相关专业</t>
  </si>
  <si>
    <t>临床医学、内科学、外科学</t>
  </si>
  <si>
    <t>会计学、财务管理专业</t>
  </si>
  <si>
    <t>建筑工程类</t>
  </si>
  <si>
    <t>护理中级及以上职称，3年以上护士长岗位工作经历。</t>
  </si>
  <si>
    <t>XW03</t>
  </si>
  <si>
    <t>XW05</t>
  </si>
  <si>
    <t>XW09</t>
  </si>
  <si>
    <t>XW11</t>
  </si>
  <si>
    <t>XW13</t>
  </si>
  <si>
    <t>XW15</t>
  </si>
  <si>
    <t>XW17</t>
  </si>
  <si>
    <t>XW19</t>
  </si>
  <si>
    <t>XW21</t>
  </si>
  <si>
    <t>XW23</t>
  </si>
  <si>
    <t>XW25</t>
  </si>
  <si>
    <t>XW27</t>
  </si>
  <si>
    <t>XW29</t>
  </si>
  <si>
    <t>XW31</t>
  </si>
  <si>
    <t>XW33</t>
  </si>
  <si>
    <t>XW35</t>
  </si>
  <si>
    <t>XW37</t>
  </si>
  <si>
    <t>XW39</t>
  </si>
  <si>
    <t>XW41</t>
  </si>
  <si>
    <t>XW43</t>
  </si>
  <si>
    <t>XW45</t>
  </si>
  <si>
    <t>XW47</t>
  </si>
  <si>
    <t>XW49</t>
  </si>
  <si>
    <t>XW51</t>
  </si>
  <si>
    <t>XW53</t>
  </si>
  <si>
    <t>XW55</t>
  </si>
  <si>
    <t>XW57</t>
  </si>
  <si>
    <t>XW59</t>
  </si>
  <si>
    <t>XW61</t>
  </si>
  <si>
    <t>XW63</t>
  </si>
  <si>
    <t>XW65</t>
  </si>
  <si>
    <t>XW67</t>
  </si>
  <si>
    <t>考核
形式</t>
  </si>
  <si>
    <t>XW69</t>
  </si>
  <si>
    <t>XW07</t>
  </si>
  <si>
    <t>本科及以上学历</t>
  </si>
  <si>
    <t>面试100%</t>
  </si>
  <si>
    <t>15-20</t>
  </si>
  <si>
    <t>5年及以上管理工作经历。</t>
  </si>
  <si>
    <t>XW01</t>
  </si>
  <si>
    <r>
      <t>1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</t>
    </r>
  </si>
  <si>
    <t>XW02</t>
  </si>
  <si>
    <t>内、外科主治医师以上职称，具有较强的沟通协调能力，有医务处工作经验者优先。</t>
  </si>
  <si>
    <t>会计师及以上职称，5年以上财务管理工作经验。</t>
  </si>
  <si>
    <r>
      <t>XW04</t>
    </r>
  </si>
  <si>
    <t>5年及以上管理工作经历，有医院管理经验者优先。</t>
  </si>
  <si>
    <r>
      <t>XW06</t>
    </r>
  </si>
  <si>
    <t>中级以上职称，5年及以上工程管理工作经历。</t>
  </si>
  <si>
    <t>电子信息工程、生物医学工程、医学影像工程、电子科学与技术等</t>
  </si>
  <si>
    <t>二级及以上综合医院设备科工作5年及以上。</t>
  </si>
  <si>
    <r>
      <t>1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</t>
    </r>
  </si>
  <si>
    <r>
      <t>XW08</t>
    </r>
  </si>
  <si>
    <t>5年及以上信息管理工作经历。</t>
  </si>
  <si>
    <t>35周岁以下，具有较强的沟通协调能力。</t>
  </si>
  <si>
    <r>
      <t>XW10</t>
    </r>
  </si>
  <si>
    <t>35周岁以下，具有较强的医患沟通协调能力。</t>
  </si>
  <si>
    <t>护理学、高级护理、涉外护理、护理相关专业</t>
  </si>
  <si>
    <t>35周岁以下，通过全国护士执业资格考试。</t>
  </si>
  <si>
    <t>器械处</t>
  </si>
  <si>
    <r>
      <t>XW12</t>
    </r>
  </si>
  <si>
    <t>35周岁以下。</t>
  </si>
  <si>
    <t>信息处</t>
  </si>
  <si>
    <t>技能50%
面试50%</t>
  </si>
  <si>
    <t>财务处</t>
  </si>
  <si>
    <r>
      <t>XW14</t>
    </r>
  </si>
  <si>
    <t>总务处</t>
  </si>
  <si>
    <r>
      <t>XW16</t>
    </r>
  </si>
  <si>
    <t>具有内科高级职称（硕士学历可放宽到中级职称），执业注册为内科，二级及以上综合医院5年及以上工作经历。</t>
  </si>
  <si>
    <t>具有内科中级以上职称，执业注册为内科，二级及以上综合医院3年及以上工作经历。</t>
  </si>
  <si>
    <r>
      <t>XW18</t>
    </r>
  </si>
  <si>
    <t>具有外科高级职称（硕士学历可放宽到中级职称），执业注册为外科，二级及以上综合医院5年及以上工作经历。</t>
  </si>
  <si>
    <r>
      <t>XW20</t>
    </r>
  </si>
  <si>
    <t>具有中级以上职称，执业注册为外科，二级及以上综合医院3年及以上工作经历。</t>
  </si>
  <si>
    <r>
      <t>XW22</t>
    </r>
  </si>
  <si>
    <t>具有高级职称（硕士学历可放宽到中级职称），二级及以上综合医院急诊科5年及以上工作经历或三级综合医院呼吸科、神经内科、心血管内科、骨科、神经外科、重症医学科1年及以上工作。</t>
  </si>
  <si>
    <t>具有中级及以上职称，二级及以上综合医院急诊科3年及以上工作经历或三级综合医院呼吸科、神经内科、心血管内科、骨科、神经外科、重症医学科1年及以上工作。</t>
  </si>
  <si>
    <r>
      <t>XW24</t>
    </r>
  </si>
  <si>
    <r>
      <t>XW26</t>
    </r>
  </si>
  <si>
    <t>具有麻醉专业中级及以上职称，二级及以上综合医院麻醉科5年及以上工作经历。执业资格符合要求。</t>
  </si>
  <si>
    <r>
      <t>XW28</t>
    </r>
  </si>
  <si>
    <r>
      <rPr>
        <sz val="10"/>
        <rFont val="宋体"/>
        <family val="0"/>
      </rPr>
      <t>面试</t>
    </r>
    <r>
      <rPr>
        <sz val="10"/>
        <rFont val="MS Sans Serif"/>
        <family val="2"/>
      </rPr>
      <t>100%</t>
    </r>
  </si>
  <si>
    <r>
      <t>XW30</t>
    </r>
  </si>
  <si>
    <r>
      <t>XW32</t>
    </r>
  </si>
  <si>
    <r>
      <t>XW34</t>
    </r>
  </si>
  <si>
    <r>
      <t>XW36</t>
    </r>
  </si>
  <si>
    <r>
      <t>6</t>
    </r>
    <r>
      <rPr>
        <sz val="11"/>
        <rFont val="宋体"/>
        <family val="0"/>
      </rPr>
      <t>－</t>
    </r>
    <r>
      <rPr>
        <sz val="11"/>
        <rFont val="Times New Roman"/>
        <family val="1"/>
      </rPr>
      <t>9</t>
    </r>
  </si>
  <si>
    <r>
      <t>XW38</t>
    </r>
  </si>
  <si>
    <r>
      <t>XW40</t>
    </r>
  </si>
  <si>
    <r>
      <t>XW42</t>
    </r>
  </si>
  <si>
    <r>
      <t>XW44</t>
    </r>
  </si>
  <si>
    <r>
      <t>XW46</t>
    </r>
  </si>
  <si>
    <r>
      <t>XW48</t>
    </r>
  </si>
  <si>
    <r>
      <t>XW50</t>
    </r>
  </si>
  <si>
    <t>具有高级检验技师职称（硕士以上学历可放宽到中级职称），二级及以上综合医院检验科5年及以上工作经历。</t>
  </si>
  <si>
    <r>
      <t>XW52</t>
    </r>
  </si>
  <si>
    <r>
      <t>XW54</t>
    </r>
  </si>
  <si>
    <r>
      <t>XW56</t>
    </r>
  </si>
  <si>
    <t>具有高级职称（硕士学历可放宽到中级职称），二级及以上综合医院药剂科5年及以上工作经历。</t>
  </si>
  <si>
    <r>
      <t>XW58</t>
    </r>
  </si>
  <si>
    <r>
      <t>XW60</t>
    </r>
  </si>
  <si>
    <r>
      <t>有</t>
    </r>
    <r>
      <rPr>
        <sz val="10"/>
        <rFont val="MS Sans Serif"/>
        <family val="2"/>
      </rPr>
      <t>5</t>
    </r>
    <r>
      <rPr>
        <sz val="10"/>
        <rFont val="宋体"/>
        <family val="0"/>
      </rPr>
      <t>年及以上驾龄，具有符合驾驶救护车相应要求的资格。</t>
    </r>
  </si>
  <si>
    <r>
      <t>XW62</t>
    </r>
  </si>
  <si>
    <r>
      <t>XW64</t>
    </r>
  </si>
  <si>
    <r>
      <t>XW66</t>
    </r>
  </si>
  <si>
    <r>
      <t>XW68</t>
    </r>
  </si>
  <si>
    <r>
      <rPr>
        <sz val="10"/>
        <rFont val="宋体"/>
        <family val="0"/>
      </rPr>
      <t>内外科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个，急诊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个，体检中心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个，五官科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个，手术室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个，妇产科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个，中医科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个，职业病科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个，影像科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个，胃镜室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个。</t>
    </r>
  </si>
  <si>
    <t>专业不限</t>
  </si>
  <si>
    <t>本科及以上学历</t>
  </si>
  <si>
    <t>职能部门</t>
  </si>
  <si>
    <t>临床</t>
  </si>
  <si>
    <t>医技</t>
  </si>
  <si>
    <t>后勤</t>
  </si>
  <si>
    <t>35周岁以下。</t>
  </si>
  <si>
    <t>30周岁以下。</t>
  </si>
  <si>
    <t>30周岁以下，具有大型设备上岗证。</t>
  </si>
  <si>
    <t>具有高级职称（硕士学位可放宽到中级职称），具有符合岗位要求的执业资格，二级及以上综合医院5年及以上工作经历。</t>
  </si>
  <si>
    <t>具有中级及以上职称，具有符合岗位要求的执业资格，二级及以上综合医院5年及以上工作经历。</t>
  </si>
  <si>
    <t>具有符合岗位要求的执业资格或通过执业医师资格考试。</t>
  </si>
  <si>
    <t>具有中级及以上职称，二级及以上综合医院从事职业病防治工作5年及以上，有职业病诊治资质。</t>
  </si>
  <si>
    <t>30周岁以下，具有CT大型设备上岗证。</t>
  </si>
  <si>
    <t>35周岁以下，具有符合岗位要求的执业资格。</t>
  </si>
  <si>
    <t>35周岁以下，执业资格符合要求，二级及以上综合医院麻醉科3年及以上工作经历。</t>
  </si>
  <si>
    <t>35周岁以下，执业资格符合要求</t>
  </si>
  <si>
    <t>具有高级职称（硕士学历可放宽到中级职称），二级及以上综合医院5年及以上工作经历，具有符合岗位要求的执业资格。</t>
  </si>
  <si>
    <t>具有符合岗位要求的执业资格。</t>
  </si>
  <si>
    <t>通过全国护士执业资格考试（2019年毕业生报名时不作要求，如果被录用，报到时通过执业资格考试，否则取消录用资格）。</t>
  </si>
  <si>
    <r>
      <t>50</t>
    </r>
    <r>
      <rPr>
        <sz val="10"/>
        <rFont val="宋体"/>
        <family val="0"/>
      </rPr>
      <t>周岁以下。</t>
    </r>
  </si>
  <si>
    <t>30岁周以下，中级职称可放宽到35周岁，通过全国护士执业资格考试（2019年毕业生报名时不作要求，如果被录用，报到时通过执业资格考试，否则取消录用资格）。</t>
  </si>
  <si>
    <t>30岁周以下，通过全国护士执业资格考试（2019年毕业生报名时不作要求，如果被录用，报到时通过执业资格考试，否则取消录用资格）。</t>
  </si>
  <si>
    <t>五官科</t>
  </si>
  <si>
    <t>检验科</t>
  </si>
  <si>
    <t>体检中心
（门诊部）</t>
  </si>
  <si>
    <t>5-7</t>
  </si>
  <si>
    <t>6-10</t>
  </si>
  <si>
    <t>6-9</t>
  </si>
  <si>
    <t>10-15</t>
  </si>
  <si>
    <t>8-10</t>
  </si>
  <si>
    <t>护理部</t>
  </si>
  <si>
    <t>120
救护站</t>
  </si>
  <si>
    <t>妇产科</t>
  </si>
  <si>
    <t>影像科</t>
  </si>
  <si>
    <r>
      <t>50</t>
    </r>
    <r>
      <rPr>
        <sz val="10"/>
        <rFont val="宋体"/>
        <family val="0"/>
      </rPr>
      <t>周岁以下，有高低压电工证</t>
    </r>
  </si>
  <si>
    <t>计算机类、电子信息类</t>
  </si>
  <si>
    <t>年龄35周岁以下，具有较强的管理能力。</t>
  </si>
  <si>
    <t>医学类相关专业，具有执业医师资格证书，具有职业病诊治资质。</t>
  </si>
  <si>
    <t>财务财会类</t>
  </si>
  <si>
    <t>附件1</t>
  </si>
  <si>
    <t>护理部副主任</t>
  </si>
  <si>
    <t>综合办副主任</t>
  </si>
  <si>
    <t>基建处副处长</t>
  </si>
  <si>
    <t>管理团队</t>
  </si>
  <si>
    <t>徐圩新区医疗应急救援中心公开招聘岗位表</t>
  </si>
  <si>
    <t>薪酬
待遇（万元/年）</t>
  </si>
  <si>
    <t>总务处副处长</t>
  </si>
  <si>
    <t>医务处副处长</t>
  </si>
  <si>
    <t>财务处副处长</t>
  </si>
  <si>
    <t>器械科副科长</t>
  </si>
  <si>
    <t>信息科副科长</t>
  </si>
  <si>
    <t>副主任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</si>
</sst>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9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10"/>
      <color indexed="10"/>
      <name val="宋体"/>
      <family val="0"/>
    </font>
    <font>
      <sz val="12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宋体"/>
      <family val="0"/>
    </font>
    <font>
      <b/>
      <sz val="16"/>
      <name val="MS Sans Serif"/>
      <family val="2"/>
    </font>
    <font>
      <sz val="11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1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微软雅黑"/>
      <family val="2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微软雅黑"/>
      <family val="2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83" fontId="1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55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0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vertical="center"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" fontId="8" fillId="0" borderId="10" xfId="0" applyNumberFormat="1" applyFont="1" applyFill="1" applyBorder="1" applyAlignment="1" applyProtection="1">
      <alignment horizontal="center" vertical="center"/>
      <protection/>
    </xf>
    <xf numFmtId="1" fontId="9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1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1" fontId="3" fillId="33" borderId="10" xfId="0" applyNumberFormat="1" applyFont="1" applyFill="1" applyBorder="1" applyAlignment="1" applyProtection="1">
      <alignment horizontal="left" vertical="center"/>
      <protection/>
    </xf>
    <xf numFmtId="1" fontId="10" fillId="33" borderId="10" xfId="0" applyNumberFormat="1" applyFont="1" applyFill="1" applyBorder="1" applyAlignment="1" applyProtection="1">
      <alignment horizontal="center" vertical="center"/>
      <protection/>
    </xf>
    <xf numFmtId="1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/>
      <protection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Continuous" vertical="top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3" fillId="0" borderId="10" xfId="0" applyFont="1" applyBorder="1" applyAlignment="1" applyProtection="1">
      <alignment horizontal="left" vertical="center"/>
      <protection locked="0"/>
    </xf>
    <xf numFmtId="183" fontId="4" fillId="34" borderId="11" xfId="53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183" fontId="4" fillId="34" borderId="10" xfId="53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183" fontId="4" fillId="0" borderId="10" xfId="53" applyFont="1" applyFill="1" applyBorder="1" applyAlignment="1" applyProtection="1">
      <alignment horizontal="right" vertical="center"/>
      <protection locked="0"/>
    </xf>
    <xf numFmtId="183" fontId="14" fillId="34" borderId="10" xfId="53" applyFont="1" applyFill="1" applyBorder="1" applyAlignment="1" applyProtection="1">
      <alignment horizontal="right" vertical="center"/>
      <protection locked="0"/>
    </xf>
    <xf numFmtId="183" fontId="15" fillId="34" borderId="10" xfId="53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4" fillId="35" borderId="10" xfId="0" applyFont="1" applyFill="1" applyBorder="1" applyAlignment="1" applyProtection="1" quotePrefix="1">
      <alignment horizontal="right" vertical="center"/>
      <protection locked="0"/>
    </xf>
    <xf numFmtId="0" fontId="4" fillId="0" borderId="10" xfId="41" applyFont="1" applyFill="1" applyBorder="1" applyAlignment="1" applyProtection="1">
      <alignment horizontal="left" vertical="center"/>
      <protection/>
    </xf>
    <xf numFmtId="0" fontId="4" fillId="0" borderId="10" xfId="4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4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left" vertical="center"/>
      <protection/>
    </xf>
    <xf numFmtId="1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42" applyNumberFormat="1" applyFont="1" applyFill="1" applyBorder="1" applyAlignment="1" applyProtection="1">
      <alignment horizontal="center" vertical="center" wrapText="1"/>
      <protection/>
    </xf>
    <xf numFmtId="1" fontId="3" fillId="0" borderId="10" xfId="42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6" fillId="0" borderId="0" xfId="0" applyFont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4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1" xfId="41" applyFont="1" applyFill="1" applyBorder="1" applyAlignment="1" applyProtection="1">
      <alignment horizontal="center" vertical="center"/>
      <protection/>
    </xf>
    <xf numFmtId="1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1" xfId="41" applyFont="1" applyFill="1" applyBorder="1" applyAlignment="1" applyProtection="1">
      <alignment horizontal="left" vertical="center" wrapText="1"/>
      <protection/>
    </xf>
    <xf numFmtId="1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49" fontId="57" fillId="0" borderId="10" xfId="42" applyNumberFormat="1" applyFont="1" applyFill="1" applyBorder="1" applyAlignment="1" applyProtection="1">
      <alignment horizontal="center" vertical="center" wrapText="1"/>
      <protection/>
    </xf>
    <xf numFmtId="0" fontId="58" fillId="0" borderId="11" xfId="41" applyFont="1" applyFill="1" applyBorder="1" applyAlignment="1" applyProtection="1">
      <alignment horizontal="left" vertical="center"/>
      <protection/>
    </xf>
    <xf numFmtId="0" fontId="58" fillId="0" borderId="10" xfId="41" applyFont="1" applyFill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58" fillId="0" borderId="10" xfId="0" applyFont="1" applyFill="1" applyBorder="1" applyAlignment="1" applyProtection="1">
      <alignment horizontal="left" vertical="center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千位分隔 2" xfId="54"/>
    <cellStyle name="千位分隔 3" xfId="55"/>
    <cellStyle name="千位分隔 4" xfId="56"/>
    <cellStyle name="千位分隔 5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B19" sqref="B19"/>
    </sheetView>
  </sheetViews>
  <sheetFormatPr defaultColWidth="9.00390625" defaultRowHeight="15"/>
  <cols>
    <col min="1" max="1" width="54.57421875" style="0" customWidth="1"/>
    <col min="2" max="2" width="25.140625" style="0" customWidth="1"/>
    <col min="3" max="3" width="17.140625" style="0" customWidth="1"/>
    <col min="4" max="4" width="13.421875" style="0" customWidth="1"/>
  </cols>
  <sheetData>
    <row r="1" spans="1:6" ht="20.25">
      <c r="A1" s="22" t="s">
        <v>0</v>
      </c>
      <c r="B1" s="23"/>
      <c r="C1" s="23"/>
      <c r="D1" s="23"/>
      <c r="E1" s="24"/>
      <c r="F1" s="24"/>
    </row>
    <row r="2" spans="1:6" ht="20.25">
      <c r="A2" s="22"/>
      <c r="B2" s="23"/>
      <c r="C2" s="23"/>
      <c r="D2" s="23"/>
      <c r="E2" s="24"/>
      <c r="F2" s="24"/>
    </row>
    <row r="3" spans="1:6" ht="13.5">
      <c r="A3" s="25" t="s">
        <v>1</v>
      </c>
      <c r="B3" s="26"/>
      <c r="C3" s="26"/>
      <c r="D3" s="26"/>
      <c r="E3" s="27"/>
      <c r="F3" s="24"/>
    </row>
    <row r="4" spans="1:3" ht="13.5">
      <c r="A4" s="88" t="s">
        <v>2</v>
      </c>
      <c r="B4" s="89" t="s">
        <v>3</v>
      </c>
      <c r="C4" s="28"/>
    </row>
    <row r="5" spans="1:3" ht="13.5">
      <c r="A5" s="88"/>
      <c r="B5" s="90"/>
      <c r="C5" s="29"/>
    </row>
    <row r="6" spans="1:2" ht="13.5">
      <c r="A6" s="30" t="s">
        <v>4</v>
      </c>
      <c r="B6" s="31">
        <f>B8+B15+B18+B19+B20+B21+B22+B10</f>
        <v>1250.29</v>
      </c>
    </row>
    <row r="7" spans="1:2" ht="13.5">
      <c r="A7" s="32" t="s">
        <v>5</v>
      </c>
      <c r="B7" s="33">
        <v>15.87</v>
      </c>
    </row>
    <row r="8" spans="1:2" ht="13.5">
      <c r="A8" s="32" t="s">
        <v>6</v>
      </c>
      <c r="B8" s="34">
        <v>800</v>
      </c>
    </row>
    <row r="9" spans="1:2" ht="13.5">
      <c r="A9" s="35" t="s">
        <v>7</v>
      </c>
      <c r="B9" s="34">
        <v>10.53</v>
      </c>
    </row>
    <row r="10" spans="1:2" ht="13.5">
      <c r="A10" s="32" t="s">
        <v>8</v>
      </c>
      <c r="B10" s="36">
        <f>B11+B12+B13+B14</f>
        <v>232</v>
      </c>
    </row>
    <row r="11" spans="1:2" ht="13.5">
      <c r="A11" s="32" t="s">
        <v>9</v>
      </c>
      <c r="B11" s="34">
        <v>232</v>
      </c>
    </row>
    <row r="12" spans="1:2" ht="13.5">
      <c r="A12" s="32" t="s">
        <v>10</v>
      </c>
      <c r="B12" s="34">
        <v>0</v>
      </c>
    </row>
    <row r="13" spans="1:2" ht="13.5">
      <c r="A13" s="32" t="s">
        <v>11</v>
      </c>
      <c r="B13" s="34">
        <v>0</v>
      </c>
    </row>
    <row r="14" spans="1:2" ht="13.5">
      <c r="A14" s="32" t="s">
        <v>12</v>
      </c>
      <c r="B14" s="34">
        <v>0</v>
      </c>
    </row>
    <row r="15" spans="1:2" ht="13.5">
      <c r="A15" s="32" t="s">
        <v>13</v>
      </c>
      <c r="B15" s="36">
        <f>B16+B17</f>
        <v>96</v>
      </c>
    </row>
    <row r="16" spans="1:2" ht="13.5">
      <c r="A16" s="32" t="s">
        <v>14</v>
      </c>
      <c r="B16" s="34">
        <f>B8*0.12</f>
        <v>96</v>
      </c>
    </row>
    <row r="17" spans="1:2" ht="13.5">
      <c r="A17" s="32" t="s">
        <v>12</v>
      </c>
      <c r="B17" s="34">
        <v>0</v>
      </c>
    </row>
    <row r="18" spans="1:2" ht="13.5">
      <c r="A18" s="32" t="s">
        <v>15</v>
      </c>
      <c r="B18" s="34">
        <v>23.71</v>
      </c>
    </row>
    <row r="19" spans="1:2" ht="13.5">
      <c r="A19" s="32" t="s">
        <v>16</v>
      </c>
      <c r="B19" s="34">
        <f>ROUND(B8*0.025,2)</f>
        <v>20</v>
      </c>
    </row>
    <row r="20" spans="1:2" ht="13.5">
      <c r="A20" s="32" t="s">
        <v>17</v>
      </c>
      <c r="B20" s="34">
        <v>50</v>
      </c>
    </row>
    <row r="21" spans="1:2" ht="13.5">
      <c r="A21" s="32" t="s">
        <v>18</v>
      </c>
      <c r="B21" s="34">
        <v>28.58</v>
      </c>
    </row>
    <row r="22" spans="1:2" ht="13.5">
      <c r="A22" s="32" t="s">
        <v>19</v>
      </c>
      <c r="B22" s="34">
        <v>0</v>
      </c>
    </row>
    <row r="23" spans="1:2" ht="13.5">
      <c r="A23" s="30" t="s">
        <v>20</v>
      </c>
      <c r="B23" s="36">
        <f>B6-B28-B33</f>
        <v>1250.29</v>
      </c>
    </row>
    <row r="24" spans="1:2" ht="13.5">
      <c r="A24" s="32" t="s">
        <v>6</v>
      </c>
      <c r="B24" s="34">
        <f>B8</f>
        <v>800</v>
      </c>
    </row>
    <row r="25" spans="1:2" ht="13.5">
      <c r="A25" s="32" t="s">
        <v>21</v>
      </c>
      <c r="B25" s="34"/>
    </row>
    <row r="26" spans="1:2" ht="13.5">
      <c r="A26" s="32" t="s">
        <v>22</v>
      </c>
      <c r="B26" s="37">
        <v>10.52</v>
      </c>
    </row>
    <row r="27" spans="1:2" ht="13.5">
      <c r="A27" s="32" t="s">
        <v>23</v>
      </c>
      <c r="B27" s="38">
        <f>IF(B37&lt;&gt;0,B25/B37,0)</f>
        <v>0</v>
      </c>
    </row>
    <row r="28" spans="1:2" ht="13.5">
      <c r="A28" s="30" t="s">
        <v>24</v>
      </c>
      <c r="B28" s="34">
        <v>0</v>
      </c>
    </row>
    <row r="29" spans="1:2" ht="13.5">
      <c r="A29" s="32" t="s">
        <v>6</v>
      </c>
      <c r="B29" s="34">
        <v>0</v>
      </c>
    </row>
    <row r="30" spans="1:2" ht="13.5">
      <c r="A30" s="32" t="s">
        <v>25</v>
      </c>
      <c r="B30" s="34">
        <v>0</v>
      </c>
    </row>
    <row r="31" spans="1:2" ht="13.5">
      <c r="A31" s="32" t="s">
        <v>26</v>
      </c>
      <c r="B31" s="34">
        <v>0</v>
      </c>
    </row>
    <row r="32" spans="1:2" ht="13.5">
      <c r="A32" s="32" t="s">
        <v>22</v>
      </c>
      <c r="B32" s="38">
        <f>IF(B38&lt;&gt;0,B29/B38,0)</f>
        <v>0</v>
      </c>
    </row>
    <row r="33" spans="1:2" ht="13.5">
      <c r="A33" s="30" t="s">
        <v>27</v>
      </c>
      <c r="B33" s="34">
        <v>0</v>
      </c>
    </row>
    <row r="34" spans="1:2" ht="13.5">
      <c r="A34" s="30" t="s">
        <v>28</v>
      </c>
      <c r="B34" s="41" t="s">
        <v>29</v>
      </c>
    </row>
    <row r="35" spans="1:2" ht="13.5">
      <c r="A35" s="30" t="s">
        <v>30</v>
      </c>
      <c r="B35" s="34">
        <v>76</v>
      </c>
    </row>
    <row r="36" spans="1:2" ht="13.5">
      <c r="A36" s="32" t="s">
        <v>31</v>
      </c>
      <c r="B36" s="34">
        <v>76</v>
      </c>
    </row>
    <row r="37" spans="1:2" ht="13.5">
      <c r="A37" s="32" t="s">
        <v>32</v>
      </c>
      <c r="B37" s="34"/>
    </row>
    <row r="38" spans="1:2" ht="13.5">
      <c r="A38" s="32" t="s">
        <v>33</v>
      </c>
      <c r="B38" s="34"/>
    </row>
    <row r="39" spans="1:2" ht="13.5">
      <c r="A39" s="32" t="s">
        <v>34</v>
      </c>
      <c r="B39" s="34"/>
    </row>
    <row r="40" spans="1:2" ht="13.5">
      <c r="A40" s="30" t="s">
        <v>35</v>
      </c>
      <c r="B40" s="34"/>
    </row>
    <row r="41" spans="1:2" ht="13.5">
      <c r="A41" s="30" t="s">
        <v>36</v>
      </c>
      <c r="B41" s="34"/>
    </row>
    <row r="42" spans="1:2" ht="13.5">
      <c r="A42" s="32" t="s">
        <v>37</v>
      </c>
      <c r="B42" s="34"/>
    </row>
    <row r="43" spans="1:2" ht="13.5">
      <c r="A43" s="32" t="s">
        <v>38</v>
      </c>
      <c r="B43" s="34"/>
    </row>
    <row r="44" spans="1:2" ht="13.5">
      <c r="A44" s="32" t="s">
        <v>39</v>
      </c>
      <c r="B44" s="34"/>
    </row>
    <row r="45" spans="1:2" ht="13.5">
      <c r="A45" s="32" t="s">
        <v>40</v>
      </c>
      <c r="B45" s="34"/>
    </row>
    <row r="46" spans="1:2" ht="13.5">
      <c r="A46" s="30" t="s">
        <v>41</v>
      </c>
      <c r="B46" s="34"/>
    </row>
    <row r="47" spans="1:2" ht="13.5">
      <c r="A47" s="32" t="s">
        <v>42</v>
      </c>
      <c r="B47" s="34"/>
    </row>
    <row r="48" spans="1:2" ht="13.5">
      <c r="A48" s="32" t="s">
        <v>43</v>
      </c>
      <c r="B48" s="34"/>
    </row>
    <row r="49" spans="1:2" ht="13.5">
      <c r="A49" s="32" t="s">
        <v>44</v>
      </c>
      <c r="B49" s="34"/>
    </row>
    <row r="50" spans="1:2" ht="13.5">
      <c r="A50" s="32" t="s">
        <v>45</v>
      </c>
      <c r="B50" s="34"/>
    </row>
    <row r="51" spans="1:2" ht="13.5">
      <c r="A51" s="32" t="s">
        <v>46</v>
      </c>
      <c r="B51" s="34"/>
    </row>
    <row r="52" spans="1:6" ht="13.5">
      <c r="A52" s="25"/>
      <c r="B52" s="26"/>
      <c r="C52" s="26"/>
      <c r="D52" s="26"/>
      <c r="E52" s="39"/>
      <c r="F52" s="40"/>
    </row>
    <row r="53" spans="1:6" ht="13.5">
      <c r="A53" s="86"/>
      <c r="B53" s="87"/>
      <c r="C53" s="87"/>
      <c r="D53" s="87"/>
      <c r="E53" s="39"/>
      <c r="F53" s="40"/>
    </row>
  </sheetData>
  <sheetProtection/>
  <mergeCells count="3">
    <mergeCell ref="A53:D53"/>
    <mergeCell ref="A4:A5"/>
    <mergeCell ref="B4:B5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1">
      <pane ySplit="3" topLeftCell="A40" activePane="bottomLeft" state="frozen"/>
      <selection pane="topLeft" activeCell="A1" sqref="A1"/>
      <selection pane="bottomLeft" activeCell="E42" sqref="E42"/>
    </sheetView>
  </sheetViews>
  <sheetFormatPr defaultColWidth="9.00390625" defaultRowHeight="15"/>
  <cols>
    <col min="1" max="1" width="8.140625" style="1" customWidth="1"/>
    <col min="2" max="2" width="12.140625" style="3" customWidth="1"/>
    <col min="3" max="3" width="10.57421875" style="0" customWidth="1"/>
    <col min="4" max="4" width="6.7109375" style="1" customWidth="1"/>
    <col min="5" max="5" width="14.140625" style="0" customWidth="1"/>
    <col min="6" max="6" width="20.421875" style="0" customWidth="1"/>
    <col min="7" max="7" width="24.57421875" style="4" customWidth="1"/>
    <col min="8" max="8" width="4.8515625" style="4" customWidth="1"/>
    <col min="9" max="9" width="5.7109375" style="5" hidden="1" customWidth="1"/>
    <col min="10" max="10" width="8.8515625" style="0" customWidth="1"/>
    <col min="11" max="11" width="8.57421875" style="6" customWidth="1"/>
    <col min="12" max="12" width="9.140625" style="0" customWidth="1"/>
  </cols>
  <sheetData>
    <row r="1" ht="20.25">
      <c r="A1" s="66" t="s">
        <v>326</v>
      </c>
    </row>
    <row r="2" spans="1:12" ht="33" customHeight="1">
      <c r="A2" s="94" t="s">
        <v>331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5"/>
    </row>
    <row r="3" spans="1:12" s="82" customFormat="1" ht="48" customHeight="1">
      <c r="A3" s="56" t="s">
        <v>47</v>
      </c>
      <c r="B3" s="56" t="s">
        <v>48</v>
      </c>
      <c r="C3" s="57" t="s">
        <v>49</v>
      </c>
      <c r="D3" s="57" t="s">
        <v>50</v>
      </c>
      <c r="E3" s="56" t="s">
        <v>51</v>
      </c>
      <c r="F3" s="56" t="s">
        <v>52</v>
      </c>
      <c r="G3" s="58" t="s">
        <v>53</v>
      </c>
      <c r="H3" s="7" t="s">
        <v>54</v>
      </c>
      <c r="I3" s="59" t="s">
        <v>55</v>
      </c>
      <c r="J3" s="60" t="s">
        <v>212</v>
      </c>
      <c r="K3" s="83" t="s">
        <v>332</v>
      </c>
      <c r="L3" s="61" t="s">
        <v>57</v>
      </c>
    </row>
    <row r="4" spans="1:12" ht="24" customHeight="1">
      <c r="A4" s="92" t="s">
        <v>174</v>
      </c>
      <c r="B4" s="102" t="s">
        <v>330</v>
      </c>
      <c r="C4" s="84" t="s">
        <v>333</v>
      </c>
      <c r="D4" s="75" t="s">
        <v>219</v>
      </c>
      <c r="E4" s="76" t="s">
        <v>287</v>
      </c>
      <c r="F4" s="77" t="s">
        <v>286</v>
      </c>
      <c r="G4" s="78" t="s">
        <v>218</v>
      </c>
      <c r="H4" s="14">
        <v>1</v>
      </c>
      <c r="I4" s="79" t="s">
        <v>220</v>
      </c>
      <c r="J4" s="80" t="s">
        <v>216</v>
      </c>
      <c r="K4" s="79" t="s">
        <v>217</v>
      </c>
      <c r="L4" s="81"/>
    </row>
    <row r="5" spans="1:12" ht="42" customHeight="1">
      <c r="A5" s="92"/>
      <c r="B5" s="103"/>
      <c r="C5" s="85" t="s">
        <v>334</v>
      </c>
      <c r="D5" s="44" t="s">
        <v>221</v>
      </c>
      <c r="E5" s="53" t="s">
        <v>58</v>
      </c>
      <c r="F5" s="46" t="s">
        <v>176</v>
      </c>
      <c r="G5" s="50" t="s">
        <v>222</v>
      </c>
      <c r="H5" s="8">
        <v>1</v>
      </c>
      <c r="I5" s="11" t="s">
        <v>220</v>
      </c>
      <c r="J5" s="62" t="s">
        <v>216</v>
      </c>
      <c r="K5" s="11" t="s">
        <v>217</v>
      </c>
      <c r="L5" s="44"/>
    </row>
    <row r="6" spans="1:12" ht="30" customHeight="1">
      <c r="A6" s="92"/>
      <c r="B6" s="103"/>
      <c r="C6" s="85" t="s">
        <v>335</v>
      </c>
      <c r="D6" s="43" t="s">
        <v>180</v>
      </c>
      <c r="E6" s="53" t="s">
        <v>58</v>
      </c>
      <c r="F6" s="46" t="s">
        <v>177</v>
      </c>
      <c r="G6" s="50" t="s">
        <v>223</v>
      </c>
      <c r="H6" s="8">
        <v>1</v>
      </c>
      <c r="I6" s="11" t="s">
        <v>220</v>
      </c>
      <c r="J6" s="62" t="s">
        <v>216</v>
      </c>
      <c r="K6" s="11" t="s">
        <v>217</v>
      </c>
      <c r="L6" s="44"/>
    </row>
    <row r="7" spans="1:12" ht="30" customHeight="1">
      <c r="A7" s="92"/>
      <c r="B7" s="103"/>
      <c r="C7" s="85" t="s">
        <v>327</v>
      </c>
      <c r="D7" s="44" t="s">
        <v>224</v>
      </c>
      <c r="E7" s="53" t="s">
        <v>58</v>
      </c>
      <c r="F7" s="45" t="s">
        <v>175</v>
      </c>
      <c r="G7" s="50" t="s">
        <v>179</v>
      </c>
      <c r="H7" s="8">
        <v>1</v>
      </c>
      <c r="I7" s="11" t="s">
        <v>220</v>
      </c>
      <c r="J7" s="62" t="s">
        <v>216</v>
      </c>
      <c r="K7" s="11" t="s">
        <v>217</v>
      </c>
      <c r="L7" s="44"/>
    </row>
    <row r="8" spans="1:12" ht="30" customHeight="1">
      <c r="A8" s="92"/>
      <c r="B8" s="103"/>
      <c r="C8" s="85" t="s">
        <v>328</v>
      </c>
      <c r="D8" s="43" t="s">
        <v>181</v>
      </c>
      <c r="E8" s="53" t="s">
        <v>58</v>
      </c>
      <c r="F8" s="45" t="s">
        <v>62</v>
      </c>
      <c r="G8" s="50" t="s">
        <v>225</v>
      </c>
      <c r="H8" s="8">
        <v>1</v>
      </c>
      <c r="I8" s="11" t="s">
        <v>220</v>
      </c>
      <c r="J8" s="62" t="s">
        <v>216</v>
      </c>
      <c r="K8" s="11" t="s">
        <v>217</v>
      </c>
      <c r="L8" s="44"/>
    </row>
    <row r="9" spans="1:12" ht="30" customHeight="1">
      <c r="A9" s="92"/>
      <c r="B9" s="103"/>
      <c r="C9" s="85" t="s">
        <v>329</v>
      </c>
      <c r="D9" s="44" t="s">
        <v>226</v>
      </c>
      <c r="E9" s="53" t="s">
        <v>58</v>
      </c>
      <c r="F9" s="46" t="s">
        <v>178</v>
      </c>
      <c r="G9" s="50" t="s">
        <v>227</v>
      </c>
      <c r="H9" s="8">
        <v>1</v>
      </c>
      <c r="I9" s="11" t="s">
        <v>220</v>
      </c>
      <c r="J9" s="62" t="s">
        <v>216</v>
      </c>
      <c r="K9" s="11" t="s">
        <v>217</v>
      </c>
      <c r="L9" s="44"/>
    </row>
    <row r="10" spans="1:12" s="2" customFormat="1" ht="42" customHeight="1">
      <c r="A10" s="92"/>
      <c r="B10" s="103"/>
      <c r="C10" s="85" t="s">
        <v>336</v>
      </c>
      <c r="D10" s="43" t="s">
        <v>214</v>
      </c>
      <c r="E10" s="42" t="s">
        <v>215</v>
      </c>
      <c r="F10" s="50" t="s">
        <v>228</v>
      </c>
      <c r="G10" s="50" t="s">
        <v>229</v>
      </c>
      <c r="H10" s="11">
        <v>1</v>
      </c>
      <c r="I10" s="11" t="s">
        <v>230</v>
      </c>
      <c r="J10" s="62" t="s">
        <v>216</v>
      </c>
      <c r="K10" s="11" t="s">
        <v>217</v>
      </c>
      <c r="L10" s="44"/>
    </row>
    <row r="11" spans="1:12" ht="30" customHeight="1">
      <c r="A11" s="93"/>
      <c r="B11" s="103"/>
      <c r="C11" s="85" t="s">
        <v>337</v>
      </c>
      <c r="D11" s="44" t="s">
        <v>231</v>
      </c>
      <c r="E11" s="53" t="s">
        <v>58</v>
      </c>
      <c r="F11" s="72" t="s">
        <v>322</v>
      </c>
      <c r="G11" s="50" t="s">
        <v>232</v>
      </c>
      <c r="H11" s="8">
        <v>1</v>
      </c>
      <c r="I11" s="11" t="s">
        <v>220</v>
      </c>
      <c r="J11" s="62" t="s">
        <v>216</v>
      </c>
      <c r="K11" s="11" t="s">
        <v>217</v>
      </c>
      <c r="L11" s="63"/>
    </row>
    <row r="12" spans="1:12" ht="30" customHeight="1">
      <c r="A12" s="91" t="s">
        <v>288</v>
      </c>
      <c r="B12" s="47" t="s">
        <v>60</v>
      </c>
      <c r="C12" s="48" t="s">
        <v>61</v>
      </c>
      <c r="D12" s="43" t="s">
        <v>182</v>
      </c>
      <c r="E12" s="53" t="s">
        <v>58</v>
      </c>
      <c r="F12" s="45" t="s">
        <v>62</v>
      </c>
      <c r="G12" s="45" t="s">
        <v>233</v>
      </c>
      <c r="H12" s="8">
        <v>2</v>
      </c>
      <c r="I12" s="11" t="s">
        <v>220</v>
      </c>
      <c r="J12" s="49" t="s">
        <v>63</v>
      </c>
      <c r="K12" s="11" t="s">
        <v>64</v>
      </c>
      <c r="L12" s="10"/>
    </row>
    <row r="13" spans="1:12" ht="42" customHeight="1">
      <c r="A13" s="92"/>
      <c r="B13" s="47" t="s">
        <v>65</v>
      </c>
      <c r="C13" s="48" t="s">
        <v>61</v>
      </c>
      <c r="D13" s="44" t="s">
        <v>234</v>
      </c>
      <c r="E13" s="53" t="s">
        <v>58</v>
      </c>
      <c r="F13" s="50" t="s">
        <v>66</v>
      </c>
      <c r="G13" s="45" t="s">
        <v>235</v>
      </c>
      <c r="H13" s="8">
        <v>2</v>
      </c>
      <c r="I13" s="11" t="s">
        <v>220</v>
      </c>
      <c r="J13" s="49" t="s">
        <v>63</v>
      </c>
      <c r="K13" s="11" t="s">
        <v>67</v>
      </c>
      <c r="L13" s="10"/>
    </row>
    <row r="14" spans="1:12" ht="42" customHeight="1">
      <c r="A14" s="93"/>
      <c r="B14" s="47" t="s">
        <v>68</v>
      </c>
      <c r="C14" s="48" t="s">
        <v>61</v>
      </c>
      <c r="D14" s="43" t="s">
        <v>183</v>
      </c>
      <c r="E14" s="53" t="s">
        <v>58</v>
      </c>
      <c r="F14" s="45" t="s">
        <v>236</v>
      </c>
      <c r="G14" s="45" t="s">
        <v>237</v>
      </c>
      <c r="H14" s="9">
        <v>2</v>
      </c>
      <c r="I14" s="11" t="s">
        <v>220</v>
      </c>
      <c r="J14" s="49" t="s">
        <v>69</v>
      </c>
      <c r="K14" s="11" t="s">
        <v>64</v>
      </c>
      <c r="L14" s="10"/>
    </row>
    <row r="15" spans="1:12" s="2" customFormat="1" ht="42" customHeight="1">
      <c r="A15" s="91" t="s">
        <v>288</v>
      </c>
      <c r="B15" s="47" t="s">
        <v>238</v>
      </c>
      <c r="C15" s="48" t="s">
        <v>61</v>
      </c>
      <c r="D15" s="44" t="s">
        <v>239</v>
      </c>
      <c r="E15" s="53" t="s">
        <v>58</v>
      </c>
      <c r="F15" s="45" t="s">
        <v>59</v>
      </c>
      <c r="G15" s="45" t="s">
        <v>240</v>
      </c>
      <c r="H15" s="9">
        <v>1</v>
      </c>
      <c r="I15" s="11" t="s">
        <v>220</v>
      </c>
      <c r="J15" s="49" t="s">
        <v>63</v>
      </c>
      <c r="K15" s="11" t="s">
        <v>64</v>
      </c>
      <c r="L15" s="10"/>
    </row>
    <row r="16" spans="1:12" ht="30" customHeight="1">
      <c r="A16" s="92"/>
      <c r="B16" s="47" t="s">
        <v>241</v>
      </c>
      <c r="C16" s="48" t="s">
        <v>70</v>
      </c>
      <c r="D16" s="43" t="s">
        <v>184</v>
      </c>
      <c r="E16" s="53" t="s">
        <v>58</v>
      </c>
      <c r="F16" s="68" t="s">
        <v>322</v>
      </c>
      <c r="G16" s="68" t="s">
        <v>292</v>
      </c>
      <c r="H16" s="8">
        <v>1</v>
      </c>
      <c r="I16" s="11" t="s">
        <v>220</v>
      </c>
      <c r="J16" s="49" t="s">
        <v>242</v>
      </c>
      <c r="K16" s="11" t="s">
        <v>316</v>
      </c>
      <c r="L16" s="10"/>
    </row>
    <row r="17" spans="1:12" ht="42" customHeight="1">
      <c r="A17" s="92"/>
      <c r="B17" s="47" t="s">
        <v>243</v>
      </c>
      <c r="C17" s="48" t="s">
        <v>70</v>
      </c>
      <c r="D17" s="44" t="s">
        <v>244</v>
      </c>
      <c r="E17" s="53" t="s">
        <v>58</v>
      </c>
      <c r="F17" s="45" t="s">
        <v>71</v>
      </c>
      <c r="G17" s="68" t="s">
        <v>292</v>
      </c>
      <c r="H17" s="8">
        <v>2</v>
      </c>
      <c r="I17" s="11" t="s">
        <v>220</v>
      </c>
      <c r="J17" s="49" t="s">
        <v>63</v>
      </c>
      <c r="K17" s="11" t="s">
        <v>72</v>
      </c>
      <c r="L17" s="10"/>
    </row>
    <row r="18" spans="1:12" ht="54" customHeight="1">
      <c r="A18" s="93"/>
      <c r="B18" s="47" t="s">
        <v>245</v>
      </c>
      <c r="C18" s="48" t="s">
        <v>70</v>
      </c>
      <c r="D18" s="43" t="s">
        <v>185</v>
      </c>
      <c r="E18" s="53" t="s">
        <v>58</v>
      </c>
      <c r="F18" s="51" t="s">
        <v>73</v>
      </c>
      <c r="G18" s="68" t="s">
        <v>323</v>
      </c>
      <c r="H18" s="8">
        <v>1</v>
      </c>
      <c r="I18" s="11" t="s">
        <v>220</v>
      </c>
      <c r="J18" s="49" t="s">
        <v>63</v>
      </c>
      <c r="K18" s="11" t="s">
        <v>72</v>
      </c>
      <c r="L18" s="10"/>
    </row>
    <row r="19" spans="1:12" ht="54" customHeight="1">
      <c r="A19" s="91" t="s">
        <v>74</v>
      </c>
      <c r="B19" s="97" t="s">
        <v>75</v>
      </c>
      <c r="C19" s="48" t="s">
        <v>76</v>
      </c>
      <c r="D19" s="44" t="s">
        <v>246</v>
      </c>
      <c r="E19" s="48" t="s">
        <v>58</v>
      </c>
      <c r="F19" s="51" t="s">
        <v>100</v>
      </c>
      <c r="G19" s="45" t="s">
        <v>247</v>
      </c>
      <c r="H19" s="8">
        <v>1</v>
      </c>
      <c r="I19" s="11" t="s">
        <v>220</v>
      </c>
      <c r="J19" s="49" t="s">
        <v>69</v>
      </c>
      <c r="K19" s="11" t="s">
        <v>77</v>
      </c>
      <c r="L19" s="10"/>
    </row>
    <row r="20" spans="1:12" ht="42" customHeight="1">
      <c r="A20" s="92"/>
      <c r="B20" s="105"/>
      <c r="C20" s="48" t="s">
        <v>78</v>
      </c>
      <c r="D20" s="43" t="s">
        <v>186</v>
      </c>
      <c r="E20" s="48" t="s">
        <v>58</v>
      </c>
      <c r="F20" s="51" t="s">
        <v>100</v>
      </c>
      <c r="G20" s="45" t="s">
        <v>248</v>
      </c>
      <c r="H20" s="8">
        <v>2</v>
      </c>
      <c r="I20" s="11" t="s">
        <v>220</v>
      </c>
      <c r="J20" s="49" t="s">
        <v>69</v>
      </c>
      <c r="K20" s="11" t="s">
        <v>79</v>
      </c>
      <c r="L20" s="10"/>
    </row>
    <row r="21" spans="1:12" ht="42" customHeight="1">
      <c r="A21" s="92"/>
      <c r="B21" s="105"/>
      <c r="C21" s="48" t="s">
        <v>80</v>
      </c>
      <c r="D21" s="44" t="s">
        <v>249</v>
      </c>
      <c r="E21" s="48" t="s">
        <v>58</v>
      </c>
      <c r="F21" s="51" t="s">
        <v>100</v>
      </c>
      <c r="G21" s="45" t="s">
        <v>81</v>
      </c>
      <c r="H21" s="8">
        <v>2</v>
      </c>
      <c r="I21" s="11" t="s">
        <v>220</v>
      </c>
      <c r="J21" s="49" t="s">
        <v>69</v>
      </c>
      <c r="K21" s="11" t="s">
        <v>82</v>
      </c>
      <c r="L21" s="10"/>
    </row>
    <row r="22" spans="1:12" ht="54" customHeight="1">
      <c r="A22" s="92"/>
      <c r="B22" s="96" t="s">
        <v>83</v>
      </c>
      <c r="C22" s="48" t="s">
        <v>76</v>
      </c>
      <c r="D22" s="43" t="s">
        <v>187</v>
      </c>
      <c r="E22" s="48" t="s">
        <v>58</v>
      </c>
      <c r="F22" s="51" t="s">
        <v>104</v>
      </c>
      <c r="G22" s="45" t="s">
        <v>250</v>
      </c>
      <c r="H22" s="8">
        <v>1</v>
      </c>
      <c r="I22" s="11" t="s">
        <v>220</v>
      </c>
      <c r="J22" s="49" t="s">
        <v>69</v>
      </c>
      <c r="K22" s="11" t="s">
        <v>77</v>
      </c>
      <c r="L22" s="10"/>
    </row>
    <row r="23" spans="1:12" ht="42" customHeight="1">
      <c r="A23" s="92"/>
      <c r="B23" s="96"/>
      <c r="C23" s="48" t="s">
        <v>78</v>
      </c>
      <c r="D23" s="44" t="s">
        <v>251</v>
      </c>
      <c r="E23" s="48" t="s">
        <v>58</v>
      </c>
      <c r="F23" s="51" t="s">
        <v>104</v>
      </c>
      <c r="G23" s="45" t="s">
        <v>252</v>
      </c>
      <c r="H23" s="8">
        <v>2</v>
      </c>
      <c r="I23" s="11" t="s">
        <v>220</v>
      </c>
      <c r="J23" s="49" t="s">
        <v>69</v>
      </c>
      <c r="K23" s="11" t="s">
        <v>79</v>
      </c>
      <c r="L23" s="10"/>
    </row>
    <row r="24" spans="1:12" ht="42" customHeight="1">
      <c r="A24" s="93"/>
      <c r="B24" s="96"/>
      <c r="C24" s="48" t="s">
        <v>80</v>
      </c>
      <c r="D24" s="43" t="s">
        <v>188</v>
      </c>
      <c r="E24" s="48" t="s">
        <v>58</v>
      </c>
      <c r="F24" s="51" t="s">
        <v>100</v>
      </c>
      <c r="G24" s="45" t="s">
        <v>81</v>
      </c>
      <c r="H24" s="8">
        <v>2</v>
      </c>
      <c r="I24" s="11" t="s">
        <v>220</v>
      </c>
      <c r="J24" s="49" t="s">
        <v>69</v>
      </c>
      <c r="K24" s="11" t="s">
        <v>82</v>
      </c>
      <c r="L24" s="10"/>
    </row>
    <row r="25" spans="1:12" ht="87.75" customHeight="1">
      <c r="A25" s="91" t="s">
        <v>289</v>
      </c>
      <c r="B25" s="96" t="s">
        <v>84</v>
      </c>
      <c r="C25" s="48" t="s">
        <v>76</v>
      </c>
      <c r="D25" s="44" t="s">
        <v>253</v>
      </c>
      <c r="E25" s="48" t="s">
        <v>58</v>
      </c>
      <c r="F25" s="51" t="s">
        <v>85</v>
      </c>
      <c r="G25" s="45" t="s">
        <v>254</v>
      </c>
      <c r="H25" s="8">
        <v>1</v>
      </c>
      <c r="I25" s="11" t="s">
        <v>220</v>
      </c>
      <c r="J25" s="49" t="s">
        <v>69</v>
      </c>
      <c r="K25" s="11" t="s">
        <v>86</v>
      </c>
      <c r="L25" s="10"/>
    </row>
    <row r="26" spans="1:12" ht="78" customHeight="1">
      <c r="A26" s="92"/>
      <c r="B26" s="96"/>
      <c r="C26" s="48" t="s">
        <v>78</v>
      </c>
      <c r="D26" s="43" t="s">
        <v>189</v>
      </c>
      <c r="E26" s="48" t="s">
        <v>58</v>
      </c>
      <c r="F26" s="51" t="s">
        <v>85</v>
      </c>
      <c r="G26" s="45" t="s">
        <v>255</v>
      </c>
      <c r="H26" s="8">
        <v>1</v>
      </c>
      <c r="I26" s="11" t="s">
        <v>220</v>
      </c>
      <c r="J26" s="49" t="s">
        <v>69</v>
      </c>
      <c r="K26" s="11" t="s">
        <v>77</v>
      </c>
      <c r="L26" s="10"/>
    </row>
    <row r="27" spans="1:12" ht="54" customHeight="1">
      <c r="A27" s="92"/>
      <c r="B27" s="96"/>
      <c r="C27" s="48" t="s">
        <v>80</v>
      </c>
      <c r="D27" s="44" t="s">
        <v>256</v>
      </c>
      <c r="E27" s="48" t="s">
        <v>58</v>
      </c>
      <c r="F27" s="51" t="s">
        <v>85</v>
      </c>
      <c r="G27" s="45" t="s">
        <v>87</v>
      </c>
      <c r="H27" s="8">
        <v>3</v>
      </c>
      <c r="I27" s="11" t="s">
        <v>220</v>
      </c>
      <c r="J27" s="49" t="s">
        <v>69</v>
      </c>
      <c r="K27" s="11" t="s">
        <v>88</v>
      </c>
      <c r="L27" s="10"/>
    </row>
    <row r="28" spans="1:12" ht="66" customHeight="1">
      <c r="A28" s="92"/>
      <c r="B28" s="96" t="s">
        <v>89</v>
      </c>
      <c r="C28" s="48" t="s">
        <v>76</v>
      </c>
      <c r="D28" s="43" t="s">
        <v>190</v>
      </c>
      <c r="E28" s="48" t="s">
        <v>58</v>
      </c>
      <c r="F28" s="51" t="s">
        <v>90</v>
      </c>
      <c r="G28" s="45" t="s">
        <v>91</v>
      </c>
      <c r="H28" s="8">
        <v>1</v>
      </c>
      <c r="I28" s="11" t="s">
        <v>220</v>
      </c>
      <c r="J28" s="49" t="s">
        <v>69</v>
      </c>
      <c r="K28" s="11" t="s">
        <v>77</v>
      </c>
      <c r="L28" s="10"/>
    </row>
    <row r="29" spans="1:12" ht="54" customHeight="1">
      <c r="A29" s="92"/>
      <c r="B29" s="96"/>
      <c r="C29" s="48" t="s">
        <v>78</v>
      </c>
      <c r="D29" s="44" t="s">
        <v>257</v>
      </c>
      <c r="E29" s="48" t="s">
        <v>58</v>
      </c>
      <c r="F29" s="51" t="s">
        <v>90</v>
      </c>
      <c r="G29" s="45" t="s">
        <v>258</v>
      </c>
      <c r="H29" s="8">
        <v>1</v>
      </c>
      <c r="I29" s="11" t="s">
        <v>220</v>
      </c>
      <c r="J29" s="49" t="s">
        <v>69</v>
      </c>
      <c r="K29" s="11" t="s">
        <v>79</v>
      </c>
      <c r="L29" s="10"/>
    </row>
    <row r="30" spans="1:12" ht="42" customHeight="1">
      <c r="A30" s="92"/>
      <c r="B30" s="96"/>
      <c r="C30" s="48" t="s">
        <v>80</v>
      </c>
      <c r="D30" s="43" t="s">
        <v>191</v>
      </c>
      <c r="E30" s="48" t="s">
        <v>58</v>
      </c>
      <c r="F30" s="51" t="s">
        <v>90</v>
      </c>
      <c r="G30" s="68" t="s">
        <v>301</v>
      </c>
      <c r="H30" s="8">
        <v>2</v>
      </c>
      <c r="I30" s="11" t="s">
        <v>220</v>
      </c>
      <c r="J30" s="49" t="s">
        <v>69</v>
      </c>
      <c r="K30" s="11" t="s">
        <v>82</v>
      </c>
      <c r="L30" s="10"/>
    </row>
    <row r="31" spans="1:12" ht="42" customHeight="1">
      <c r="A31" s="92"/>
      <c r="B31" s="99" t="s">
        <v>311</v>
      </c>
      <c r="C31" s="48" t="s">
        <v>92</v>
      </c>
      <c r="D31" s="44" t="s">
        <v>259</v>
      </c>
      <c r="E31" s="48" t="s">
        <v>58</v>
      </c>
      <c r="F31" s="51" t="s">
        <v>93</v>
      </c>
      <c r="G31" s="45" t="s">
        <v>94</v>
      </c>
      <c r="H31" s="8">
        <v>1</v>
      </c>
      <c r="I31" s="11" t="s">
        <v>220</v>
      </c>
      <c r="J31" s="12" t="s">
        <v>260</v>
      </c>
      <c r="K31" s="11" t="s">
        <v>77</v>
      </c>
      <c r="L31" s="13"/>
    </row>
    <row r="32" spans="1:12" ht="42" customHeight="1">
      <c r="A32" s="93"/>
      <c r="B32" s="100"/>
      <c r="C32" s="48" t="s">
        <v>95</v>
      </c>
      <c r="D32" s="43" t="s">
        <v>192</v>
      </c>
      <c r="E32" s="48" t="s">
        <v>58</v>
      </c>
      <c r="F32" s="51" t="s">
        <v>96</v>
      </c>
      <c r="G32" s="45" t="s">
        <v>97</v>
      </c>
      <c r="H32" s="8">
        <v>1</v>
      </c>
      <c r="I32" s="11" t="s">
        <v>220</v>
      </c>
      <c r="J32" s="49" t="s">
        <v>69</v>
      </c>
      <c r="K32" s="11" t="s">
        <v>98</v>
      </c>
      <c r="L32" s="13"/>
    </row>
    <row r="33" spans="1:12" ht="42" customHeight="1">
      <c r="A33" s="91" t="s">
        <v>289</v>
      </c>
      <c r="B33" s="99" t="s">
        <v>311</v>
      </c>
      <c r="C33" s="48" t="s">
        <v>99</v>
      </c>
      <c r="D33" s="44" t="s">
        <v>261</v>
      </c>
      <c r="E33" s="48" t="s">
        <v>58</v>
      </c>
      <c r="F33" s="51" t="s">
        <v>100</v>
      </c>
      <c r="G33" s="68" t="s">
        <v>302</v>
      </c>
      <c r="H33" s="8">
        <v>1</v>
      </c>
      <c r="I33" s="11" t="s">
        <v>220</v>
      </c>
      <c r="J33" s="49" t="s">
        <v>69</v>
      </c>
      <c r="K33" s="11" t="s">
        <v>102</v>
      </c>
      <c r="L33" s="13"/>
    </row>
    <row r="34" spans="1:12" ht="42" customHeight="1">
      <c r="A34" s="92"/>
      <c r="B34" s="101"/>
      <c r="C34" s="48" t="s">
        <v>103</v>
      </c>
      <c r="D34" s="43" t="s">
        <v>193</v>
      </c>
      <c r="E34" s="48" t="s">
        <v>58</v>
      </c>
      <c r="F34" s="51" t="s">
        <v>104</v>
      </c>
      <c r="G34" s="45" t="s">
        <v>101</v>
      </c>
      <c r="H34" s="8">
        <v>1</v>
      </c>
      <c r="I34" s="11" t="s">
        <v>220</v>
      </c>
      <c r="J34" s="49" t="s">
        <v>69</v>
      </c>
      <c r="K34" s="11" t="s">
        <v>102</v>
      </c>
      <c r="L34" s="13"/>
    </row>
    <row r="35" spans="1:12" ht="42" customHeight="1">
      <c r="A35" s="92"/>
      <c r="B35" s="101"/>
      <c r="C35" s="48" t="s">
        <v>105</v>
      </c>
      <c r="D35" s="44" t="s">
        <v>262</v>
      </c>
      <c r="E35" s="48" t="s">
        <v>58</v>
      </c>
      <c r="F35" s="51" t="s">
        <v>106</v>
      </c>
      <c r="G35" s="45" t="s">
        <v>101</v>
      </c>
      <c r="H35" s="8">
        <v>1</v>
      </c>
      <c r="I35" s="11" t="s">
        <v>220</v>
      </c>
      <c r="J35" s="49" t="s">
        <v>69</v>
      </c>
      <c r="K35" s="11" t="s">
        <v>102</v>
      </c>
      <c r="L35" s="13"/>
    </row>
    <row r="36" spans="1:12" ht="42" customHeight="1">
      <c r="A36" s="92"/>
      <c r="B36" s="101"/>
      <c r="C36" s="48" t="s">
        <v>107</v>
      </c>
      <c r="D36" s="43" t="s">
        <v>194</v>
      </c>
      <c r="E36" s="48" t="s">
        <v>58</v>
      </c>
      <c r="F36" s="51" t="s">
        <v>108</v>
      </c>
      <c r="G36" s="45" t="s">
        <v>101</v>
      </c>
      <c r="H36" s="8">
        <v>1</v>
      </c>
      <c r="I36" s="11" t="s">
        <v>220</v>
      </c>
      <c r="J36" s="49" t="s">
        <v>69</v>
      </c>
      <c r="K36" s="11" t="s">
        <v>102</v>
      </c>
      <c r="L36" s="13"/>
    </row>
    <row r="37" spans="1:12" ht="42" customHeight="1">
      <c r="A37" s="92"/>
      <c r="B37" s="101"/>
      <c r="C37" s="51" t="s">
        <v>109</v>
      </c>
      <c r="D37" s="44" t="s">
        <v>263</v>
      </c>
      <c r="E37" s="48" t="s">
        <v>58</v>
      </c>
      <c r="F37" s="51" t="s">
        <v>110</v>
      </c>
      <c r="G37" s="45" t="s">
        <v>101</v>
      </c>
      <c r="H37" s="8">
        <v>1</v>
      </c>
      <c r="I37" s="11" t="s">
        <v>220</v>
      </c>
      <c r="J37" s="49" t="s">
        <v>69</v>
      </c>
      <c r="K37" s="11" t="s">
        <v>102</v>
      </c>
      <c r="L37" s="15"/>
    </row>
    <row r="38" spans="1:12" ht="42" customHeight="1">
      <c r="A38" s="92"/>
      <c r="B38" s="101"/>
      <c r="C38" s="51" t="s">
        <v>111</v>
      </c>
      <c r="D38" s="43" t="s">
        <v>195</v>
      </c>
      <c r="E38" s="48" t="s">
        <v>58</v>
      </c>
      <c r="F38" s="51" t="s">
        <v>112</v>
      </c>
      <c r="G38" s="45" t="s">
        <v>113</v>
      </c>
      <c r="H38" s="8">
        <v>2</v>
      </c>
      <c r="I38" s="11" t="s">
        <v>220</v>
      </c>
      <c r="J38" s="49" t="s">
        <v>69</v>
      </c>
      <c r="K38" s="11" t="s">
        <v>102</v>
      </c>
      <c r="L38" s="15"/>
    </row>
    <row r="39" spans="1:12" ht="42" customHeight="1">
      <c r="A39" s="92"/>
      <c r="B39" s="101"/>
      <c r="C39" s="51" t="s">
        <v>114</v>
      </c>
      <c r="D39" s="44" t="s">
        <v>264</v>
      </c>
      <c r="E39" s="51" t="s">
        <v>115</v>
      </c>
      <c r="F39" s="51" t="s">
        <v>116</v>
      </c>
      <c r="G39" s="68" t="s">
        <v>293</v>
      </c>
      <c r="H39" s="8">
        <v>2</v>
      </c>
      <c r="I39" s="11" t="s">
        <v>220</v>
      </c>
      <c r="J39" s="49" t="s">
        <v>69</v>
      </c>
      <c r="K39" s="11" t="s">
        <v>265</v>
      </c>
      <c r="L39" s="15"/>
    </row>
    <row r="40" spans="1:12" ht="30" customHeight="1">
      <c r="A40" s="92"/>
      <c r="B40" s="100"/>
      <c r="C40" s="48" t="s">
        <v>117</v>
      </c>
      <c r="D40" s="43" t="s">
        <v>196</v>
      </c>
      <c r="E40" s="51" t="s">
        <v>115</v>
      </c>
      <c r="F40" s="51" t="s">
        <v>118</v>
      </c>
      <c r="G40" s="68" t="s">
        <v>294</v>
      </c>
      <c r="H40" s="8">
        <v>2</v>
      </c>
      <c r="I40" s="11" t="s">
        <v>220</v>
      </c>
      <c r="J40" s="49" t="s">
        <v>63</v>
      </c>
      <c r="K40" s="11" t="s">
        <v>102</v>
      </c>
      <c r="L40" s="15"/>
    </row>
    <row r="41" spans="1:12" ht="66" customHeight="1">
      <c r="A41" s="92"/>
      <c r="B41" s="97" t="s">
        <v>119</v>
      </c>
      <c r="C41" s="48" t="s">
        <v>76</v>
      </c>
      <c r="D41" s="44" t="s">
        <v>266</v>
      </c>
      <c r="E41" s="48" t="s">
        <v>58</v>
      </c>
      <c r="F41" s="51" t="s">
        <v>106</v>
      </c>
      <c r="G41" s="68" t="s">
        <v>295</v>
      </c>
      <c r="H41" s="8">
        <v>1</v>
      </c>
      <c r="I41" s="11" t="s">
        <v>220</v>
      </c>
      <c r="J41" s="49" t="s">
        <v>69</v>
      </c>
      <c r="K41" s="11" t="s">
        <v>77</v>
      </c>
      <c r="L41" s="10"/>
    </row>
    <row r="42" spans="1:12" ht="54" customHeight="1">
      <c r="A42" s="93"/>
      <c r="B42" s="98"/>
      <c r="C42" s="48" t="s">
        <v>78</v>
      </c>
      <c r="D42" s="43" t="s">
        <v>197</v>
      </c>
      <c r="E42" s="48" t="s">
        <v>58</v>
      </c>
      <c r="F42" s="51" t="s">
        <v>106</v>
      </c>
      <c r="G42" s="68" t="s">
        <v>296</v>
      </c>
      <c r="H42" s="8">
        <v>1</v>
      </c>
      <c r="I42" s="11" t="s">
        <v>220</v>
      </c>
      <c r="J42" s="49" t="s">
        <v>69</v>
      </c>
      <c r="K42" s="11" t="s">
        <v>79</v>
      </c>
      <c r="L42" s="10"/>
    </row>
    <row r="43" spans="1:12" ht="42" customHeight="1">
      <c r="A43" s="91" t="s">
        <v>289</v>
      </c>
      <c r="B43" s="70" t="s">
        <v>319</v>
      </c>
      <c r="C43" s="48" t="s">
        <v>80</v>
      </c>
      <c r="D43" s="44" t="s">
        <v>267</v>
      </c>
      <c r="E43" s="48" t="s">
        <v>58</v>
      </c>
      <c r="F43" s="51" t="s">
        <v>106</v>
      </c>
      <c r="G43" s="68" t="s">
        <v>297</v>
      </c>
      <c r="H43" s="8">
        <v>1</v>
      </c>
      <c r="I43" s="11" t="s">
        <v>220</v>
      </c>
      <c r="J43" s="49" t="s">
        <v>69</v>
      </c>
      <c r="K43" s="11" t="s">
        <v>120</v>
      </c>
      <c r="L43" s="10"/>
    </row>
    <row r="44" spans="1:12" ht="42" customHeight="1">
      <c r="A44" s="92"/>
      <c r="B44" s="47" t="s">
        <v>121</v>
      </c>
      <c r="C44" s="106" t="s">
        <v>338</v>
      </c>
      <c r="D44" s="43" t="s">
        <v>198</v>
      </c>
      <c r="E44" s="48" t="s">
        <v>58</v>
      </c>
      <c r="F44" s="51" t="s">
        <v>110</v>
      </c>
      <c r="G44" s="45" t="s">
        <v>122</v>
      </c>
      <c r="H44" s="8">
        <v>1</v>
      </c>
      <c r="I44" s="11" t="s">
        <v>220</v>
      </c>
      <c r="J44" s="49" t="s">
        <v>69</v>
      </c>
      <c r="K44" s="11" t="s">
        <v>77</v>
      </c>
      <c r="L44" s="10"/>
    </row>
    <row r="45" spans="1:12" ht="42" customHeight="1">
      <c r="A45" s="92"/>
      <c r="B45" s="101" t="s">
        <v>309</v>
      </c>
      <c r="C45" s="51" t="s">
        <v>123</v>
      </c>
      <c r="D45" s="44" t="s">
        <v>268</v>
      </c>
      <c r="E45" s="48" t="s">
        <v>58</v>
      </c>
      <c r="F45" s="51" t="s">
        <v>110</v>
      </c>
      <c r="G45" s="68" t="s">
        <v>297</v>
      </c>
      <c r="H45" s="8">
        <v>1</v>
      </c>
      <c r="I45" s="11" t="s">
        <v>220</v>
      </c>
      <c r="J45" s="49" t="s">
        <v>69</v>
      </c>
      <c r="K45" s="11" t="s">
        <v>120</v>
      </c>
      <c r="L45" s="10"/>
    </row>
    <row r="46" spans="1:12" ht="42" customHeight="1">
      <c r="A46" s="92"/>
      <c r="B46" s="98"/>
      <c r="C46" s="48" t="s">
        <v>107</v>
      </c>
      <c r="D46" s="43" t="s">
        <v>199</v>
      </c>
      <c r="E46" s="48" t="s">
        <v>58</v>
      </c>
      <c r="F46" s="51" t="s">
        <v>108</v>
      </c>
      <c r="G46" s="68" t="s">
        <v>297</v>
      </c>
      <c r="H46" s="8">
        <v>1</v>
      </c>
      <c r="I46" s="11" t="s">
        <v>220</v>
      </c>
      <c r="J46" s="49" t="s">
        <v>69</v>
      </c>
      <c r="K46" s="11" t="s">
        <v>120</v>
      </c>
      <c r="L46" s="10"/>
    </row>
    <row r="47" spans="1:12" ht="66" customHeight="1">
      <c r="A47" s="92"/>
      <c r="B47" s="97" t="s">
        <v>124</v>
      </c>
      <c r="C47" s="48" t="s">
        <v>76</v>
      </c>
      <c r="D47" s="44" t="s">
        <v>269</v>
      </c>
      <c r="E47" s="48" t="s">
        <v>58</v>
      </c>
      <c r="F47" s="51" t="s">
        <v>125</v>
      </c>
      <c r="G47" s="68" t="s">
        <v>303</v>
      </c>
      <c r="H47" s="8">
        <v>1</v>
      </c>
      <c r="I47" s="11" t="s">
        <v>220</v>
      </c>
      <c r="J47" s="49" t="s">
        <v>63</v>
      </c>
      <c r="K47" s="11" t="s">
        <v>77</v>
      </c>
      <c r="L47" s="10"/>
    </row>
    <row r="48" spans="1:12" ht="30" customHeight="1">
      <c r="A48" s="92"/>
      <c r="B48" s="105"/>
      <c r="C48" s="48" t="s">
        <v>80</v>
      </c>
      <c r="D48" s="43" t="s">
        <v>200</v>
      </c>
      <c r="E48" s="48" t="s">
        <v>58</v>
      </c>
      <c r="F48" s="51" t="s">
        <v>125</v>
      </c>
      <c r="G48" s="68" t="s">
        <v>304</v>
      </c>
      <c r="H48" s="8">
        <v>1</v>
      </c>
      <c r="I48" s="11" t="s">
        <v>220</v>
      </c>
      <c r="J48" s="49" t="s">
        <v>63</v>
      </c>
      <c r="K48" s="11" t="s">
        <v>120</v>
      </c>
      <c r="L48" s="10"/>
    </row>
    <row r="49" spans="1:12" ht="54" customHeight="1">
      <c r="A49" s="92"/>
      <c r="B49" s="96" t="s">
        <v>126</v>
      </c>
      <c r="C49" s="48" t="s">
        <v>92</v>
      </c>
      <c r="D49" s="44" t="s">
        <v>270</v>
      </c>
      <c r="E49" s="48" t="s">
        <v>58</v>
      </c>
      <c r="F49" s="51" t="s">
        <v>127</v>
      </c>
      <c r="G49" s="68" t="s">
        <v>298</v>
      </c>
      <c r="H49" s="8">
        <v>1</v>
      </c>
      <c r="I49" s="11" t="s">
        <v>220</v>
      </c>
      <c r="J49" s="49" t="s">
        <v>63</v>
      </c>
      <c r="K49" s="11" t="s">
        <v>77</v>
      </c>
      <c r="L49" s="10"/>
    </row>
    <row r="50" spans="1:12" ht="54" customHeight="1">
      <c r="A50" s="93"/>
      <c r="B50" s="96"/>
      <c r="C50" s="48" t="s">
        <v>80</v>
      </c>
      <c r="D50" s="43" t="s">
        <v>201</v>
      </c>
      <c r="E50" s="48" t="s">
        <v>58</v>
      </c>
      <c r="F50" s="51" t="s">
        <v>127</v>
      </c>
      <c r="G50" s="68" t="s">
        <v>324</v>
      </c>
      <c r="H50" s="8">
        <v>1</v>
      </c>
      <c r="I50" s="11" t="s">
        <v>220</v>
      </c>
      <c r="J50" s="49" t="s">
        <v>63</v>
      </c>
      <c r="K50" s="11" t="s">
        <v>120</v>
      </c>
      <c r="L50" s="10"/>
    </row>
    <row r="51" spans="1:12" ht="54" customHeight="1">
      <c r="A51" s="67" t="s">
        <v>128</v>
      </c>
      <c r="B51" s="52" t="s">
        <v>129</v>
      </c>
      <c r="C51" s="48" t="s">
        <v>76</v>
      </c>
      <c r="D51" s="44" t="s">
        <v>271</v>
      </c>
      <c r="E51" s="48" t="s">
        <v>58</v>
      </c>
      <c r="F51" s="51" t="s">
        <v>130</v>
      </c>
      <c r="G51" s="45" t="s">
        <v>131</v>
      </c>
      <c r="H51" s="8">
        <v>1</v>
      </c>
      <c r="I51" s="11" t="s">
        <v>220</v>
      </c>
      <c r="J51" s="49" t="s">
        <v>63</v>
      </c>
      <c r="K51" s="11" t="s">
        <v>77</v>
      </c>
      <c r="L51" s="10"/>
    </row>
    <row r="52" spans="1:12" ht="30" customHeight="1">
      <c r="A52" s="64"/>
      <c r="B52" s="69"/>
      <c r="C52" s="48" t="s">
        <v>80</v>
      </c>
      <c r="D52" s="43" t="s">
        <v>202</v>
      </c>
      <c r="E52" s="48" t="s">
        <v>58</v>
      </c>
      <c r="F52" s="51" t="s">
        <v>130</v>
      </c>
      <c r="G52" s="68" t="s">
        <v>300</v>
      </c>
      <c r="H52" s="8">
        <v>2</v>
      </c>
      <c r="I52" s="11" t="s">
        <v>220</v>
      </c>
      <c r="J52" s="49" t="s">
        <v>63</v>
      </c>
      <c r="K52" s="11" t="s">
        <v>120</v>
      </c>
      <c r="L52" s="10"/>
    </row>
    <row r="53" spans="1:12" ht="42" customHeight="1">
      <c r="A53" s="91" t="s">
        <v>290</v>
      </c>
      <c r="B53" s="70" t="s">
        <v>320</v>
      </c>
      <c r="C53" s="48" t="s">
        <v>132</v>
      </c>
      <c r="D53" s="44" t="s">
        <v>272</v>
      </c>
      <c r="E53" s="51" t="s">
        <v>115</v>
      </c>
      <c r="F53" s="51" t="s">
        <v>133</v>
      </c>
      <c r="G53" s="68" t="s">
        <v>299</v>
      </c>
      <c r="H53" s="8">
        <v>4</v>
      </c>
      <c r="I53" s="11" t="s">
        <v>220</v>
      </c>
      <c r="J53" s="49" t="s">
        <v>63</v>
      </c>
      <c r="K53" s="11" t="s">
        <v>120</v>
      </c>
      <c r="L53" s="10"/>
    </row>
    <row r="54" spans="1:12" ht="54" customHeight="1">
      <c r="A54" s="92"/>
      <c r="B54" s="47" t="s">
        <v>134</v>
      </c>
      <c r="C54" s="48" t="s">
        <v>76</v>
      </c>
      <c r="D54" s="43" t="s">
        <v>203</v>
      </c>
      <c r="E54" s="48" t="s">
        <v>58</v>
      </c>
      <c r="F54" s="51" t="s">
        <v>135</v>
      </c>
      <c r="G54" s="45" t="s">
        <v>273</v>
      </c>
      <c r="H54" s="8">
        <v>1</v>
      </c>
      <c r="I54" s="11" t="s">
        <v>220</v>
      </c>
      <c r="J54" s="49" t="s">
        <v>69</v>
      </c>
      <c r="K54" s="11" t="s">
        <v>77</v>
      </c>
      <c r="L54" s="10"/>
    </row>
    <row r="55" spans="1:12" ht="42" customHeight="1">
      <c r="A55" s="92"/>
      <c r="B55" s="99" t="s">
        <v>310</v>
      </c>
      <c r="C55" s="48" t="s">
        <v>136</v>
      </c>
      <c r="D55" s="44" t="s">
        <v>274</v>
      </c>
      <c r="E55" s="48" t="s">
        <v>58</v>
      </c>
      <c r="F55" s="51" t="s">
        <v>135</v>
      </c>
      <c r="G55" s="45" t="s">
        <v>137</v>
      </c>
      <c r="H55" s="8">
        <v>1</v>
      </c>
      <c r="I55" s="11" t="s">
        <v>220</v>
      </c>
      <c r="J55" s="49" t="s">
        <v>69</v>
      </c>
      <c r="K55" s="11" t="s">
        <v>79</v>
      </c>
      <c r="L55" s="10"/>
    </row>
    <row r="56" spans="1:12" ht="42" customHeight="1">
      <c r="A56" s="92"/>
      <c r="B56" s="100"/>
      <c r="C56" s="48" t="s">
        <v>132</v>
      </c>
      <c r="D56" s="43" t="s">
        <v>204</v>
      </c>
      <c r="E56" s="51" t="s">
        <v>115</v>
      </c>
      <c r="F56" s="51" t="s">
        <v>135</v>
      </c>
      <c r="G56" s="68" t="s">
        <v>293</v>
      </c>
      <c r="H56" s="8">
        <v>4</v>
      </c>
      <c r="I56" s="11" t="s">
        <v>220</v>
      </c>
      <c r="J56" s="49" t="s">
        <v>69</v>
      </c>
      <c r="K56" s="11" t="s">
        <v>120</v>
      </c>
      <c r="L56" s="10"/>
    </row>
    <row r="57" spans="1:12" ht="54" customHeight="1">
      <c r="A57" s="92"/>
      <c r="B57" s="96" t="s">
        <v>138</v>
      </c>
      <c r="C57" s="48" t="s">
        <v>76</v>
      </c>
      <c r="D57" s="44" t="s">
        <v>275</v>
      </c>
      <c r="E57" s="48" t="s">
        <v>58</v>
      </c>
      <c r="F57" s="51" t="s">
        <v>112</v>
      </c>
      <c r="G57" s="45" t="s">
        <v>139</v>
      </c>
      <c r="H57" s="8">
        <v>1</v>
      </c>
      <c r="I57" s="11" t="s">
        <v>220</v>
      </c>
      <c r="J57" s="49" t="s">
        <v>63</v>
      </c>
      <c r="K57" s="11" t="s">
        <v>77</v>
      </c>
      <c r="L57" s="10"/>
    </row>
    <row r="58" spans="1:12" ht="30" customHeight="1">
      <c r="A58" s="92"/>
      <c r="B58" s="96"/>
      <c r="C58" s="48" t="s">
        <v>140</v>
      </c>
      <c r="D58" s="43" t="s">
        <v>205</v>
      </c>
      <c r="E58" s="48" t="s">
        <v>58</v>
      </c>
      <c r="F58" s="51" t="s">
        <v>127</v>
      </c>
      <c r="G58" s="68" t="s">
        <v>297</v>
      </c>
      <c r="H58" s="8">
        <v>2</v>
      </c>
      <c r="I58" s="11" t="s">
        <v>220</v>
      </c>
      <c r="J58" s="49" t="s">
        <v>63</v>
      </c>
      <c r="K58" s="11" t="s">
        <v>120</v>
      </c>
      <c r="L58" s="10"/>
    </row>
    <row r="59" spans="1:12" ht="42" customHeight="1">
      <c r="A59" s="92"/>
      <c r="B59" s="96"/>
      <c r="C59" s="48" t="s">
        <v>141</v>
      </c>
      <c r="D59" s="44" t="s">
        <v>276</v>
      </c>
      <c r="E59" s="48" t="s">
        <v>58</v>
      </c>
      <c r="F59" s="51" t="s">
        <v>142</v>
      </c>
      <c r="G59" s="45" t="s">
        <v>143</v>
      </c>
      <c r="H59" s="8">
        <v>2</v>
      </c>
      <c r="I59" s="11" t="s">
        <v>220</v>
      </c>
      <c r="J59" s="49" t="s">
        <v>63</v>
      </c>
      <c r="K59" s="11" t="s">
        <v>120</v>
      </c>
      <c r="L59" s="10"/>
    </row>
    <row r="60" spans="1:12" ht="54" customHeight="1">
      <c r="A60" s="92"/>
      <c r="B60" s="96" t="s">
        <v>144</v>
      </c>
      <c r="C60" s="48" t="s">
        <v>76</v>
      </c>
      <c r="D60" s="43" t="s">
        <v>206</v>
      </c>
      <c r="E60" s="48" t="s">
        <v>58</v>
      </c>
      <c r="F60" s="51" t="s">
        <v>145</v>
      </c>
      <c r="G60" s="45" t="s">
        <v>277</v>
      </c>
      <c r="H60" s="8">
        <v>1</v>
      </c>
      <c r="I60" s="11" t="s">
        <v>220</v>
      </c>
      <c r="J60" s="49" t="s">
        <v>63</v>
      </c>
      <c r="K60" s="11" t="s">
        <v>315</v>
      </c>
      <c r="L60" s="10"/>
    </row>
    <row r="61" spans="1:12" ht="30" customHeight="1">
      <c r="A61" s="93"/>
      <c r="B61" s="96"/>
      <c r="C61" s="48" t="s">
        <v>146</v>
      </c>
      <c r="D61" s="44" t="s">
        <v>278</v>
      </c>
      <c r="E61" s="51" t="s">
        <v>115</v>
      </c>
      <c r="F61" s="51" t="s">
        <v>147</v>
      </c>
      <c r="G61" s="68" t="s">
        <v>293</v>
      </c>
      <c r="H61" s="8">
        <v>3</v>
      </c>
      <c r="I61" s="11" t="s">
        <v>220</v>
      </c>
      <c r="J61" s="49" t="s">
        <v>63</v>
      </c>
      <c r="K61" s="11" t="s">
        <v>316</v>
      </c>
      <c r="L61" s="10"/>
    </row>
    <row r="62" spans="1:12" ht="42" customHeight="1">
      <c r="A62" s="65" t="s">
        <v>148</v>
      </c>
      <c r="B62" s="73" t="s">
        <v>318</v>
      </c>
      <c r="C62" s="48" t="s">
        <v>80</v>
      </c>
      <c r="D62" s="43" t="s">
        <v>207</v>
      </c>
      <c r="E62" s="48" t="s">
        <v>58</v>
      </c>
      <c r="F62" s="51" t="s">
        <v>149</v>
      </c>
      <c r="G62" s="45" t="s">
        <v>150</v>
      </c>
      <c r="H62" s="8">
        <v>3</v>
      </c>
      <c r="I62" s="11" t="s">
        <v>220</v>
      </c>
      <c r="J62" s="49" t="s">
        <v>69</v>
      </c>
      <c r="K62" s="11" t="s">
        <v>120</v>
      </c>
      <c r="L62" s="10"/>
    </row>
    <row r="63" spans="1:12" ht="66" customHeight="1">
      <c r="A63" s="91" t="s">
        <v>291</v>
      </c>
      <c r="B63" s="99" t="s">
        <v>318</v>
      </c>
      <c r="C63" s="48" t="s">
        <v>151</v>
      </c>
      <c r="D63" s="44" t="s">
        <v>279</v>
      </c>
      <c r="E63" s="51" t="s">
        <v>115</v>
      </c>
      <c r="F63" s="51" t="s">
        <v>116</v>
      </c>
      <c r="G63" s="68" t="s">
        <v>305</v>
      </c>
      <c r="H63" s="8">
        <v>3</v>
      </c>
      <c r="I63" s="11" t="s">
        <v>220</v>
      </c>
      <c r="J63" s="49" t="s">
        <v>69</v>
      </c>
      <c r="K63" s="11" t="s">
        <v>67</v>
      </c>
      <c r="L63" s="10"/>
    </row>
    <row r="64" spans="1:12" ht="30" customHeight="1">
      <c r="A64" s="92"/>
      <c r="B64" s="100"/>
      <c r="C64" s="48" t="s">
        <v>152</v>
      </c>
      <c r="D64" s="43" t="s">
        <v>208</v>
      </c>
      <c r="E64" s="48" t="s">
        <v>153</v>
      </c>
      <c r="F64" s="51" t="s">
        <v>153</v>
      </c>
      <c r="G64" s="45" t="s">
        <v>280</v>
      </c>
      <c r="H64" s="8">
        <v>3</v>
      </c>
      <c r="I64" s="11" t="s">
        <v>220</v>
      </c>
      <c r="J64" s="12" t="s">
        <v>260</v>
      </c>
      <c r="K64" s="11">
        <v>7</v>
      </c>
      <c r="L64" s="10"/>
    </row>
    <row r="65" spans="1:12" ht="42" customHeight="1">
      <c r="A65" s="92"/>
      <c r="B65" s="52" t="s">
        <v>154</v>
      </c>
      <c r="C65" s="48" t="s">
        <v>70</v>
      </c>
      <c r="D65" s="44" t="s">
        <v>281</v>
      </c>
      <c r="E65" s="48" t="s">
        <v>155</v>
      </c>
      <c r="F65" s="74" t="s">
        <v>325</v>
      </c>
      <c r="G65" s="71" t="s">
        <v>293</v>
      </c>
      <c r="H65" s="8">
        <v>5</v>
      </c>
      <c r="I65" s="11" t="s">
        <v>220</v>
      </c>
      <c r="J65" s="49" t="s">
        <v>63</v>
      </c>
      <c r="K65" s="11" t="s">
        <v>312</v>
      </c>
      <c r="L65" s="10"/>
    </row>
    <row r="66" spans="1:12" ht="24" customHeight="1">
      <c r="A66" s="92"/>
      <c r="B66" s="47" t="s">
        <v>156</v>
      </c>
      <c r="C66" s="48" t="s">
        <v>70</v>
      </c>
      <c r="D66" s="43" t="s">
        <v>209</v>
      </c>
      <c r="E66" s="48" t="s">
        <v>157</v>
      </c>
      <c r="F66" s="51" t="s">
        <v>153</v>
      </c>
      <c r="G66" s="54" t="s">
        <v>321</v>
      </c>
      <c r="H66" s="8">
        <v>2</v>
      </c>
      <c r="I66" s="11" t="s">
        <v>220</v>
      </c>
      <c r="J66" s="12" t="s">
        <v>260</v>
      </c>
      <c r="K66" s="11" t="s">
        <v>72</v>
      </c>
      <c r="L66" s="10"/>
    </row>
    <row r="67" spans="1:12" ht="24" customHeight="1">
      <c r="A67" s="93"/>
      <c r="B67" s="55" t="s">
        <v>158</v>
      </c>
      <c r="C67" s="48" t="s">
        <v>70</v>
      </c>
      <c r="D67" s="44" t="s">
        <v>282</v>
      </c>
      <c r="E67" s="48" t="s">
        <v>157</v>
      </c>
      <c r="F67" s="51" t="s">
        <v>153</v>
      </c>
      <c r="G67" s="54" t="s">
        <v>306</v>
      </c>
      <c r="H67" s="8">
        <v>1</v>
      </c>
      <c r="I67" s="11" t="s">
        <v>220</v>
      </c>
      <c r="J67" s="12" t="s">
        <v>260</v>
      </c>
      <c r="K67" s="11" t="s">
        <v>312</v>
      </c>
      <c r="L67" s="10"/>
    </row>
    <row r="68" spans="1:12" ht="42" customHeight="1">
      <c r="A68" s="91" t="s">
        <v>68</v>
      </c>
      <c r="B68" s="55" t="s">
        <v>159</v>
      </c>
      <c r="C68" s="48" t="s">
        <v>160</v>
      </c>
      <c r="D68" s="43" t="s">
        <v>210</v>
      </c>
      <c r="E68" s="48" t="s">
        <v>161</v>
      </c>
      <c r="F68" s="51" t="s">
        <v>162</v>
      </c>
      <c r="G68" s="45" t="s">
        <v>163</v>
      </c>
      <c r="H68" s="8">
        <v>1</v>
      </c>
      <c r="I68" s="11" t="s">
        <v>220</v>
      </c>
      <c r="J68" s="49" t="s">
        <v>69</v>
      </c>
      <c r="K68" s="11" t="s">
        <v>164</v>
      </c>
      <c r="L68" s="10"/>
    </row>
    <row r="69" spans="1:12" ht="42" customHeight="1">
      <c r="A69" s="92"/>
      <c r="B69" s="55" t="s">
        <v>165</v>
      </c>
      <c r="C69" s="48" t="s">
        <v>160</v>
      </c>
      <c r="D69" s="44" t="s">
        <v>283</v>
      </c>
      <c r="E69" s="48" t="s">
        <v>161</v>
      </c>
      <c r="F69" s="51" t="s">
        <v>162</v>
      </c>
      <c r="G69" s="45" t="s">
        <v>166</v>
      </c>
      <c r="H69" s="8">
        <v>1</v>
      </c>
      <c r="I69" s="11" t="s">
        <v>220</v>
      </c>
      <c r="J69" s="49" t="s">
        <v>69</v>
      </c>
      <c r="K69" s="11" t="s">
        <v>167</v>
      </c>
      <c r="L69" s="10"/>
    </row>
    <row r="70" spans="1:12" ht="42" customHeight="1">
      <c r="A70" s="93"/>
      <c r="B70" s="55" t="s">
        <v>168</v>
      </c>
      <c r="C70" s="48" t="s">
        <v>160</v>
      </c>
      <c r="D70" s="43" t="s">
        <v>211</v>
      </c>
      <c r="E70" s="48" t="s">
        <v>161</v>
      </c>
      <c r="F70" s="51" t="s">
        <v>162</v>
      </c>
      <c r="G70" s="45" t="s">
        <v>169</v>
      </c>
      <c r="H70" s="8">
        <v>1</v>
      </c>
      <c r="I70" s="11" t="s">
        <v>220</v>
      </c>
      <c r="J70" s="49" t="s">
        <v>69</v>
      </c>
      <c r="K70" s="11" t="s">
        <v>164</v>
      </c>
      <c r="L70" s="10"/>
    </row>
    <row r="71" spans="1:12" ht="187.5" customHeight="1">
      <c r="A71" s="91" t="s">
        <v>317</v>
      </c>
      <c r="B71" s="55" t="s">
        <v>170</v>
      </c>
      <c r="C71" s="48" t="s">
        <v>171</v>
      </c>
      <c r="D71" s="44" t="s">
        <v>284</v>
      </c>
      <c r="E71" s="48" t="s">
        <v>161</v>
      </c>
      <c r="F71" s="51" t="s">
        <v>162</v>
      </c>
      <c r="G71" s="68" t="s">
        <v>307</v>
      </c>
      <c r="H71" s="8">
        <v>40</v>
      </c>
      <c r="I71" s="11" t="s">
        <v>220</v>
      </c>
      <c r="J71" s="49" t="s">
        <v>69</v>
      </c>
      <c r="K71" s="11" t="s">
        <v>313</v>
      </c>
      <c r="L71" s="19" t="s">
        <v>285</v>
      </c>
    </row>
    <row r="72" spans="1:12" ht="66" customHeight="1">
      <c r="A72" s="93"/>
      <c r="B72" s="55" t="s">
        <v>172</v>
      </c>
      <c r="C72" s="48" t="s">
        <v>173</v>
      </c>
      <c r="D72" s="43" t="s">
        <v>213</v>
      </c>
      <c r="E72" s="48" t="s">
        <v>155</v>
      </c>
      <c r="F72" s="51" t="s">
        <v>162</v>
      </c>
      <c r="G72" s="68" t="s">
        <v>308</v>
      </c>
      <c r="H72" s="8">
        <v>8</v>
      </c>
      <c r="I72" s="11" t="s">
        <v>220</v>
      </c>
      <c r="J72" s="49" t="s">
        <v>63</v>
      </c>
      <c r="K72" s="11" t="s">
        <v>314</v>
      </c>
      <c r="L72" s="10"/>
    </row>
    <row r="73" spans="1:12" ht="15.75">
      <c r="A73" s="104" t="s">
        <v>56</v>
      </c>
      <c r="B73" s="104"/>
      <c r="C73" s="104"/>
      <c r="D73" s="16"/>
      <c r="E73" s="16"/>
      <c r="F73" s="16"/>
      <c r="G73" s="17"/>
      <c r="H73" s="18">
        <f>SUM(H4:H72)</f>
        <v>151</v>
      </c>
      <c r="I73" s="20"/>
      <c r="J73" s="21"/>
      <c r="K73" s="20"/>
      <c r="L73" s="18"/>
    </row>
  </sheetData>
  <sheetProtection/>
  <autoFilter ref="A3:L73"/>
  <mergeCells count="31">
    <mergeCell ref="B57:B59"/>
    <mergeCell ref="B33:B40"/>
    <mergeCell ref="B4:B11"/>
    <mergeCell ref="A73:C73"/>
    <mergeCell ref="B19:B21"/>
    <mergeCell ref="A63:A67"/>
    <mergeCell ref="B60:B61"/>
    <mergeCell ref="B55:B56"/>
    <mergeCell ref="B47:B48"/>
    <mergeCell ref="B49:B50"/>
    <mergeCell ref="A71:A72"/>
    <mergeCell ref="A12:A14"/>
    <mergeCell ref="A15:A18"/>
    <mergeCell ref="A19:A24"/>
    <mergeCell ref="A25:A32"/>
    <mergeCell ref="B22:B24"/>
    <mergeCell ref="B28:B30"/>
    <mergeCell ref="B63:B64"/>
    <mergeCell ref="B45:B46"/>
    <mergeCell ref="B31:B32"/>
    <mergeCell ref="A33:A42"/>
    <mergeCell ref="A43:A50"/>
    <mergeCell ref="A53:A61"/>
    <mergeCell ref="A68:A70"/>
    <mergeCell ref="A2:L2"/>
    <mergeCell ref="B25:B27"/>
    <mergeCell ref="A4:A11"/>
    <mergeCell ref="B41:B42"/>
  </mergeCells>
  <printOptions horizontalCentered="1"/>
  <pageMargins left="0.54" right="0.57" top="0.75" bottom="0.34" header="0.31" footer="0.31"/>
  <pageSetup fitToHeight="4"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张学祥</cp:lastModifiedBy>
  <cp:lastPrinted>2019-01-07T09:02:12Z</cp:lastPrinted>
  <dcterms:created xsi:type="dcterms:W3CDTF">2006-09-13T11:21:00Z</dcterms:created>
  <dcterms:modified xsi:type="dcterms:W3CDTF">2019-01-21T03:09:34Z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